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عبدالجبار\طب معالجوی\جداول\تخصصی وثالثی\"/>
    </mc:Choice>
  </mc:AlternateContent>
  <bookViews>
    <workbookView xWindow="240" yWindow="150" windowWidth="12240" windowHeight="7935" tabRatio="597" activeTab="2"/>
  </bookViews>
  <sheets>
    <sheet name="Chart 2" sheetId="13" r:id="rId1"/>
    <sheet name="Hospital's Need List for 1398" sheetId="10" r:id="rId2"/>
    <sheet name="Print" sheetId="14" r:id="rId3"/>
  </sheets>
  <definedNames>
    <definedName name="_xlnm.Print_Titles" localSheetId="2">Print!$2:$2</definedName>
  </definedNames>
  <calcPr calcId="152511"/>
</workbook>
</file>

<file path=xl/calcChain.xml><?xml version="1.0" encoding="utf-8"?>
<calcChain xmlns="http://schemas.openxmlformats.org/spreadsheetml/2006/main">
  <c r="U290" i="14" l="1"/>
  <c r="U4" i="14" l="1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U53" i="14"/>
  <c r="U54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0" i="14"/>
  <c r="U71" i="14"/>
  <c r="U72" i="14"/>
  <c r="U73" i="14"/>
  <c r="U74" i="14"/>
  <c r="U75" i="14"/>
  <c r="U76" i="14"/>
  <c r="U77" i="14"/>
  <c r="U78" i="14"/>
  <c r="U79" i="14"/>
  <c r="U80" i="14"/>
  <c r="U81" i="14"/>
  <c r="U82" i="14"/>
  <c r="U83" i="14"/>
  <c r="U84" i="14"/>
  <c r="U85" i="14"/>
  <c r="U86" i="14"/>
  <c r="U87" i="14"/>
  <c r="U88" i="14"/>
  <c r="U89" i="14"/>
  <c r="U90" i="14"/>
  <c r="U91" i="14"/>
  <c r="U92" i="14"/>
  <c r="U93" i="14"/>
  <c r="U94" i="14"/>
  <c r="U95" i="14"/>
  <c r="U96" i="14"/>
  <c r="U97" i="14"/>
  <c r="U98" i="14"/>
  <c r="U99" i="14"/>
  <c r="U100" i="14"/>
  <c r="U101" i="14"/>
  <c r="U102" i="14"/>
  <c r="U103" i="14"/>
  <c r="U104" i="14"/>
  <c r="U105" i="14"/>
  <c r="U106" i="14"/>
  <c r="U107" i="14"/>
  <c r="U108" i="14"/>
  <c r="U109" i="14"/>
  <c r="U110" i="14"/>
  <c r="U111" i="14"/>
  <c r="U112" i="14"/>
  <c r="U113" i="14"/>
  <c r="U114" i="14"/>
  <c r="U115" i="14"/>
  <c r="U116" i="14"/>
  <c r="U117" i="14"/>
  <c r="U118" i="14"/>
  <c r="U119" i="14"/>
  <c r="U120" i="14"/>
  <c r="U121" i="14"/>
  <c r="U122" i="14"/>
  <c r="U123" i="14"/>
  <c r="U124" i="14"/>
  <c r="U125" i="14"/>
  <c r="U126" i="14"/>
  <c r="U127" i="14"/>
  <c r="U128" i="14"/>
  <c r="U129" i="14"/>
  <c r="U130" i="14"/>
  <c r="U131" i="14"/>
  <c r="U132" i="14"/>
  <c r="U133" i="14"/>
  <c r="U134" i="14"/>
  <c r="U135" i="14"/>
  <c r="U136" i="14"/>
  <c r="U137" i="14"/>
  <c r="U138" i="14"/>
  <c r="U139" i="14"/>
  <c r="U140" i="14"/>
  <c r="U141" i="14"/>
  <c r="U142" i="14"/>
  <c r="U143" i="14"/>
  <c r="U144" i="14"/>
  <c r="U145" i="14"/>
  <c r="U146" i="14"/>
  <c r="U147" i="14"/>
  <c r="U148" i="14"/>
  <c r="U149" i="14"/>
  <c r="U150" i="14"/>
  <c r="U151" i="14"/>
  <c r="U152" i="14"/>
  <c r="U153" i="14"/>
  <c r="U154" i="14"/>
  <c r="U155" i="14"/>
  <c r="U156" i="14"/>
  <c r="U157" i="14"/>
  <c r="U158" i="14"/>
  <c r="U159" i="14"/>
  <c r="U160" i="14"/>
  <c r="U161" i="14"/>
  <c r="U162" i="14"/>
  <c r="U163" i="14"/>
  <c r="U164" i="14"/>
  <c r="U165" i="14"/>
  <c r="U166" i="14"/>
  <c r="U167" i="14"/>
  <c r="U168" i="14"/>
  <c r="U169" i="14"/>
  <c r="U170" i="14"/>
  <c r="U171" i="14"/>
  <c r="U172" i="14"/>
  <c r="U173" i="14"/>
  <c r="U174" i="14"/>
  <c r="U175" i="14"/>
  <c r="U176" i="14"/>
  <c r="U177" i="14"/>
  <c r="U178" i="14"/>
  <c r="U179" i="14"/>
  <c r="U180" i="14"/>
  <c r="U181" i="14"/>
  <c r="U182" i="14"/>
  <c r="U183" i="14"/>
  <c r="U184" i="14"/>
  <c r="U185" i="14"/>
  <c r="U186" i="14"/>
  <c r="U187" i="14"/>
  <c r="U188" i="14"/>
  <c r="U189" i="14"/>
  <c r="U190" i="14"/>
  <c r="U191" i="14"/>
  <c r="U192" i="14"/>
  <c r="U193" i="14"/>
  <c r="U194" i="14"/>
  <c r="U195" i="14"/>
  <c r="U196" i="14"/>
  <c r="U197" i="14"/>
  <c r="U198" i="14"/>
  <c r="U199" i="14"/>
  <c r="U200" i="14"/>
  <c r="U201" i="14"/>
  <c r="U202" i="14"/>
  <c r="U203" i="14"/>
  <c r="U204" i="14"/>
  <c r="U205" i="14"/>
  <c r="U206" i="14"/>
  <c r="U207" i="14"/>
  <c r="U208" i="14"/>
  <c r="U209" i="14"/>
  <c r="U210" i="14"/>
  <c r="U211" i="14"/>
  <c r="U212" i="14"/>
  <c r="U213" i="14"/>
  <c r="U214" i="14"/>
  <c r="U215" i="14"/>
  <c r="U216" i="14"/>
  <c r="U217" i="14"/>
  <c r="U218" i="14"/>
  <c r="U219" i="14"/>
  <c r="U220" i="14"/>
  <c r="U221" i="14"/>
  <c r="U222" i="14"/>
  <c r="U223" i="14"/>
  <c r="U224" i="14"/>
  <c r="U225" i="14"/>
  <c r="U226" i="14"/>
  <c r="U227" i="14"/>
  <c r="U228" i="14"/>
  <c r="U229" i="14"/>
  <c r="U230" i="14"/>
  <c r="U231" i="14"/>
  <c r="U232" i="14"/>
  <c r="U233" i="14"/>
  <c r="U234" i="14"/>
  <c r="U235" i="14"/>
  <c r="U236" i="14"/>
  <c r="U237" i="14"/>
  <c r="U238" i="14"/>
  <c r="U239" i="14"/>
  <c r="U240" i="14"/>
  <c r="U241" i="14"/>
  <c r="U242" i="14"/>
  <c r="U243" i="14"/>
  <c r="U244" i="14"/>
  <c r="U245" i="14"/>
  <c r="U246" i="14"/>
  <c r="U247" i="14"/>
  <c r="U248" i="14"/>
  <c r="U249" i="14"/>
  <c r="U250" i="14"/>
  <c r="U251" i="14"/>
  <c r="U252" i="14"/>
  <c r="U253" i="14"/>
  <c r="U254" i="14"/>
  <c r="U255" i="14"/>
  <c r="U256" i="14"/>
  <c r="U257" i="14"/>
  <c r="U258" i="14"/>
  <c r="U259" i="14"/>
  <c r="U260" i="14"/>
  <c r="U261" i="14"/>
  <c r="U262" i="14"/>
  <c r="U263" i="14"/>
  <c r="U264" i="14"/>
  <c r="U265" i="14"/>
  <c r="U266" i="14"/>
  <c r="U267" i="14"/>
  <c r="U268" i="14"/>
  <c r="U269" i="14"/>
  <c r="U270" i="14"/>
  <c r="U271" i="14"/>
  <c r="U272" i="14"/>
  <c r="U273" i="14"/>
  <c r="U274" i="14"/>
  <c r="U275" i="14"/>
  <c r="U276" i="14"/>
  <c r="U277" i="14"/>
  <c r="U278" i="14"/>
  <c r="U279" i="14"/>
  <c r="U280" i="14"/>
  <c r="U281" i="14"/>
  <c r="U282" i="14"/>
  <c r="U283" i="14"/>
  <c r="U284" i="14"/>
  <c r="U285" i="14"/>
  <c r="U286" i="14"/>
  <c r="U287" i="14"/>
  <c r="U288" i="14"/>
  <c r="U289" i="14"/>
  <c r="U291" i="14"/>
  <c r="U3" i="14"/>
  <c r="AQ241" i="14" l="1"/>
  <c r="BO161" i="10" l="1"/>
  <c r="BO160" i="10"/>
  <c r="BO159" i="10"/>
  <c r="BO158" i="10"/>
  <c r="BO157" i="10"/>
  <c r="BO156" i="10"/>
  <c r="AU12" i="10"/>
  <c r="S163" i="10"/>
  <c r="P163" i="10"/>
  <c r="M3" i="10" l="1"/>
  <c r="A84" i="13" l="1"/>
  <c r="A83" i="13"/>
  <c r="A82" i="13"/>
  <c r="C84" i="13"/>
  <c r="C83" i="13"/>
  <c r="C82" i="13"/>
  <c r="F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BI3" i="10"/>
  <c r="D23" i="13" s="1"/>
  <c r="BF3" i="10"/>
  <c r="D22" i="13" s="1"/>
  <c r="BC3" i="10"/>
  <c r="D21" i="13" s="1"/>
  <c r="AZ3" i="10"/>
  <c r="D20" i="13" s="1"/>
  <c r="AW3" i="10"/>
  <c r="D19" i="13" s="1"/>
  <c r="AT3" i="10"/>
  <c r="D18" i="13" s="1"/>
  <c r="AQ3" i="10"/>
  <c r="D17" i="13" s="1"/>
  <c r="AN3" i="10"/>
  <c r="D16" i="13" s="1"/>
  <c r="AK3" i="10"/>
  <c r="D15" i="13" s="1"/>
  <c r="AH3" i="10"/>
  <c r="E14" i="13" s="1"/>
  <c r="AE3" i="10"/>
  <c r="D13" i="13" s="1"/>
  <c r="AB3" i="10"/>
  <c r="D12" i="13" s="1"/>
  <c r="Y3" i="10"/>
  <c r="D11" i="13" s="1"/>
  <c r="V3" i="10"/>
  <c r="D10" i="13" s="1"/>
  <c r="S3" i="10"/>
  <c r="D9" i="13" s="1"/>
  <c r="P3" i="10"/>
  <c r="D8" i="13" s="1"/>
  <c r="D7" i="13"/>
  <c r="J3" i="10"/>
  <c r="D6" i="13" s="1"/>
  <c r="G3" i="10"/>
  <c r="D5" i="13" s="1"/>
  <c r="D3" i="10"/>
  <c r="BI163" i="10"/>
  <c r="BJ162" i="10"/>
  <c r="BJ155" i="10"/>
  <c r="BJ154" i="10"/>
  <c r="BJ153" i="10"/>
  <c r="BJ152" i="10"/>
  <c r="BJ151" i="10"/>
  <c r="BJ150" i="10"/>
  <c r="BJ149" i="10"/>
  <c r="BJ148" i="10"/>
  <c r="BJ147" i="10"/>
  <c r="BJ146" i="10"/>
  <c r="BJ145" i="10"/>
  <c r="BJ144" i="10"/>
  <c r="BJ143" i="10"/>
  <c r="BJ142" i="10"/>
  <c r="BJ141" i="10"/>
  <c r="BJ140" i="10"/>
  <c r="BJ139" i="10"/>
  <c r="BJ138" i="10"/>
  <c r="BJ137" i="10"/>
  <c r="BJ136" i="10"/>
  <c r="BJ135" i="10"/>
  <c r="BJ134" i="10"/>
  <c r="BJ133" i="10"/>
  <c r="BJ132" i="10"/>
  <c r="BJ131" i="10"/>
  <c r="BJ130" i="10"/>
  <c r="BJ129" i="10"/>
  <c r="BJ128" i="10"/>
  <c r="BJ127" i="10"/>
  <c r="BJ126" i="10"/>
  <c r="BJ125" i="10"/>
  <c r="BJ124" i="10"/>
  <c r="BJ123" i="10"/>
  <c r="BJ122" i="10"/>
  <c r="BJ121" i="10"/>
  <c r="BJ120" i="10"/>
  <c r="BJ119" i="10"/>
  <c r="BJ118" i="10"/>
  <c r="BJ117" i="10"/>
  <c r="BJ116" i="10"/>
  <c r="BJ115" i="10"/>
  <c r="BJ114" i="10"/>
  <c r="BJ113" i="10"/>
  <c r="BJ112" i="10"/>
  <c r="BJ111" i="10"/>
  <c r="BJ110" i="10"/>
  <c r="BJ109" i="10"/>
  <c r="BJ108" i="10"/>
  <c r="BJ107" i="10"/>
  <c r="BJ106" i="10"/>
  <c r="BJ105" i="10"/>
  <c r="BJ104" i="10"/>
  <c r="BJ103" i="10"/>
  <c r="BJ102" i="10"/>
  <c r="BJ101" i="10"/>
  <c r="BJ100" i="10"/>
  <c r="BJ99" i="10"/>
  <c r="BJ98" i="10"/>
  <c r="BJ97" i="10"/>
  <c r="BJ96" i="10"/>
  <c r="BJ95" i="10"/>
  <c r="BJ94" i="10"/>
  <c r="BJ93" i="10"/>
  <c r="BJ92" i="10"/>
  <c r="BJ91" i="10"/>
  <c r="BJ90" i="10"/>
  <c r="BJ89" i="10"/>
  <c r="BJ88" i="10"/>
  <c r="BJ87" i="10"/>
  <c r="BJ86" i="10"/>
  <c r="BJ85" i="10"/>
  <c r="BJ84" i="10"/>
  <c r="BJ83" i="10"/>
  <c r="BJ82" i="10"/>
  <c r="BJ81" i="10"/>
  <c r="BJ80" i="10"/>
  <c r="BJ79" i="10"/>
  <c r="BJ78" i="10"/>
  <c r="BJ77" i="10"/>
  <c r="BJ76" i="10"/>
  <c r="BJ75" i="10"/>
  <c r="BJ74" i="10"/>
  <c r="BJ73" i="10"/>
  <c r="BJ72" i="10"/>
  <c r="BJ71" i="10"/>
  <c r="BJ70" i="10"/>
  <c r="BJ69" i="10"/>
  <c r="BJ68" i="10"/>
  <c r="BJ67" i="10"/>
  <c r="BJ66" i="10"/>
  <c r="BJ65" i="10"/>
  <c r="BJ64" i="10"/>
  <c r="BJ63" i="10"/>
  <c r="BJ62" i="10"/>
  <c r="BJ61" i="10"/>
  <c r="BJ60" i="10"/>
  <c r="BJ59" i="10"/>
  <c r="BJ58" i="10"/>
  <c r="BJ57" i="10"/>
  <c r="BJ56" i="10"/>
  <c r="BJ55" i="10"/>
  <c r="BJ54" i="10"/>
  <c r="BJ53" i="10"/>
  <c r="BJ52" i="10"/>
  <c r="BJ51" i="10"/>
  <c r="BJ50" i="10"/>
  <c r="BJ49" i="10"/>
  <c r="BJ48" i="10"/>
  <c r="BJ47" i="10"/>
  <c r="BJ46" i="10"/>
  <c r="BJ45" i="10"/>
  <c r="BJ44" i="10"/>
  <c r="BJ43" i="10"/>
  <c r="BJ42" i="10"/>
  <c r="BJ41" i="10"/>
  <c r="BJ40" i="10"/>
  <c r="BJ39" i="10"/>
  <c r="BJ38" i="10"/>
  <c r="BJ37" i="10"/>
  <c r="BJ36" i="10"/>
  <c r="BJ35" i="10"/>
  <c r="BJ34" i="10"/>
  <c r="BJ33" i="10"/>
  <c r="BJ32" i="10"/>
  <c r="BJ31" i="10"/>
  <c r="BJ30" i="10"/>
  <c r="BJ29" i="10"/>
  <c r="BJ28" i="10"/>
  <c r="BJ27" i="10"/>
  <c r="BJ26" i="10"/>
  <c r="BJ25" i="10"/>
  <c r="BJ24" i="10"/>
  <c r="BJ23" i="10"/>
  <c r="BJ22" i="10"/>
  <c r="BJ21" i="10"/>
  <c r="BJ20" i="10"/>
  <c r="BJ19" i="10"/>
  <c r="BJ18" i="10"/>
  <c r="BJ17" i="10"/>
  <c r="BJ16" i="10"/>
  <c r="BJ15" i="10"/>
  <c r="BJ14" i="10"/>
  <c r="BJ13" i="10"/>
  <c r="BJ12" i="10"/>
  <c r="BJ11" i="10"/>
  <c r="BJ10" i="10"/>
  <c r="BJ9" i="10"/>
  <c r="BJ8" i="10"/>
  <c r="BJ7" i="10"/>
  <c r="E5" i="13" l="1"/>
  <c r="E9" i="13"/>
  <c r="B83" i="13"/>
  <c r="B82" i="13"/>
  <c r="B84" i="13"/>
  <c r="D14" i="13"/>
  <c r="E6" i="13"/>
  <c r="E10" i="13"/>
  <c r="E23" i="13"/>
  <c r="E7" i="13"/>
  <c r="E11" i="13"/>
  <c r="E13" i="13"/>
  <c r="E15" i="13"/>
  <c r="E16" i="13"/>
  <c r="E17" i="13"/>
  <c r="E18" i="13"/>
  <c r="E19" i="13"/>
  <c r="E20" i="13"/>
  <c r="E21" i="13"/>
  <c r="E22" i="13"/>
  <c r="E4" i="13"/>
  <c r="E8" i="13"/>
  <c r="E12" i="13"/>
  <c r="BJ163" i="10"/>
  <c r="BJ2" i="10" s="1"/>
  <c r="BK2" i="10" s="1"/>
  <c r="D163" i="10" l="1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99" i="10"/>
  <c r="BG100" i="10"/>
  <c r="BG101" i="10"/>
  <c r="BG102" i="10"/>
  <c r="BG103" i="10"/>
  <c r="BG104" i="10"/>
  <c r="BG105" i="10"/>
  <c r="BG106" i="10"/>
  <c r="BG107" i="10"/>
  <c r="BG108" i="10"/>
  <c r="BG109" i="10"/>
  <c r="BG110" i="10"/>
  <c r="BG111" i="10"/>
  <c r="BG112" i="10"/>
  <c r="BG113" i="10"/>
  <c r="BG114" i="10"/>
  <c r="BG115" i="10"/>
  <c r="BG116" i="10"/>
  <c r="BG117" i="10"/>
  <c r="BG118" i="10"/>
  <c r="BG119" i="10"/>
  <c r="BG120" i="10"/>
  <c r="BG121" i="10"/>
  <c r="BG122" i="10"/>
  <c r="BG123" i="10"/>
  <c r="BG124" i="10"/>
  <c r="BG125" i="10"/>
  <c r="BG126" i="10"/>
  <c r="BG127" i="10"/>
  <c r="BG128" i="10"/>
  <c r="BG129" i="10"/>
  <c r="BG130" i="10"/>
  <c r="BG131" i="10"/>
  <c r="BG132" i="10"/>
  <c r="BG133" i="10"/>
  <c r="BG134" i="10"/>
  <c r="BG135" i="10"/>
  <c r="BG136" i="10"/>
  <c r="BG137" i="10"/>
  <c r="BG138" i="10"/>
  <c r="BG139" i="10"/>
  <c r="BG140" i="10"/>
  <c r="BG141" i="10"/>
  <c r="BG142" i="10"/>
  <c r="BG143" i="10"/>
  <c r="BG144" i="10"/>
  <c r="BG145" i="10"/>
  <c r="BG146" i="10"/>
  <c r="BG147" i="10"/>
  <c r="BG148" i="10"/>
  <c r="BG149" i="10"/>
  <c r="BG150" i="10"/>
  <c r="BG151" i="10"/>
  <c r="BG152" i="10"/>
  <c r="BG153" i="10"/>
  <c r="BG154" i="10"/>
  <c r="BG155" i="10"/>
  <c r="BG162" i="10"/>
  <c r="BG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99" i="10"/>
  <c r="BD100" i="10"/>
  <c r="BD101" i="10"/>
  <c r="BD102" i="10"/>
  <c r="BD103" i="10"/>
  <c r="BD104" i="10"/>
  <c r="BD105" i="10"/>
  <c r="BD106" i="10"/>
  <c r="BD107" i="10"/>
  <c r="BD108" i="10"/>
  <c r="BD109" i="10"/>
  <c r="BD110" i="10"/>
  <c r="BD111" i="10"/>
  <c r="BD112" i="10"/>
  <c r="BD113" i="10"/>
  <c r="BD114" i="10"/>
  <c r="BD115" i="10"/>
  <c r="BD116" i="10"/>
  <c r="BD117" i="10"/>
  <c r="BD118" i="10"/>
  <c r="BD119" i="10"/>
  <c r="BD120" i="10"/>
  <c r="BD121" i="10"/>
  <c r="BD122" i="10"/>
  <c r="BD123" i="10"/>
  <c r="BD124" i="10"/>
  <c r="BD125" i="10"/>
  <c r="BD126" i="10"/>
  <c r="BD127" i="10"/>
  <c r="BD128" i="10"/>
  <c r="BD129" i="10"/>
  <c r="BD130" i="10"/>
  <c r="BD131" i="10"/>
  <c r="BD132" i="10"/>
  <c r="BD133" i="10"/>
  <c r="BD134" i="10"/>
  <c r="BD135" i="10"/>
  <c r="BD136" i="10"/>
  <c r="BD137" i="10"/>
  <c r="BD138" i="10"/>
  <c r="BD139" i="10"/>
  <c r="BD140" i="10"/>
  <c r="BD141" i="10"/>
  <c r="BD142" i="10"/>
  <c r="BD143" i="10"/>
  <c r="BD144" i="10"/>
  <c r="BD145" i="10"/>
  <c r="BD146" i="10"/>
  <c r="BD147" i="10"/>
  <c r="BD148" i="10"/>
  <c r="BD149" i="10"/>
  <c r="BD150" i="10"/>
  <c r="BD151" i="10"/>
  <c r="BD152" i="10"/>
  <c r="BD153" i="10"/>
  <c r="BD154" i="10"/>
  <c r="BD155" i="10"/>
  <c r="BD162" i="10"/>
  <c r="BD7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A99" i="10"/>
  <c r="BA100" i="10"/>
  <c r="BA101" i="10"/>
  <c r="BA102" i="10"/>
  <c r="BA103" i="10"/>
  <c r="BA104" i="10"/>
  <c r="BA105" i="10"/>
  <c r="BA106" i="10"/>
  <c r="BA107" i="10"/>
  <c r="BA108" i="10"/>
  <c r="BA109" i="10"/>
  <c r="BA110" i="10"/>
  <c r="BA111" i="10"/>
  <c r="BA112" i="10"/>
  <c r="BA113" i="10"/>
  <c r="BA114" i="10"/>
  <c r="BA115" i="10"/>
  <c r="BA116" i="10"/>
  <c r="BA117" i="10"/>
  <c r="BA118" i="10"/>
  <c r="BA119" i="10"/>
  <c r="BA120" i="10"/>
  <c r="BA121" i="10"/>
  <c r="BA122" i="10"/>
  <c r="BA123" i="10"/>
  <c r="BA124" i="10"/>
  <c r="BA125" i="10"/>
  <c r="BA126" i="10"/>
  <c r="BA127" i="10"/>
  <c r="BA128" i="10"/>
  <c r="BA129" i="10"/>
  <c r="BA130" i="10"/>
  <c r="BA131" i="10"/>
  <c r="BA132" i="10"/>
  <c r="BA133" i="10"/>
  <c r="BA134" i="10"/>
  <c r="BA135" i="10"/>
  <c r="BA136" i="10"/>
  <c r="BA137" i="10"/>
  <c r="BA138" i="10"/>
  <c r="BA139" i="10"/>
  <c r="BA140" i="10"/>
  <c r="BA141" i="10"/>
  <c r="BA142" i="10"/>
  <c r="BA143" i="10"/>
  <c r="BA144" i="10"/>
  <c r="BA145" i="10"/>
  <c r="BA146" i="10"/>
  <c r="BA147" i="10"/>
  <c r="BA148" i="10"/>
  <c r="BA149" i="10"/>
  <c r="BA150" i="10"/>
  <c r="BA151" i="10"/>
  <c r="BA152" i="10"/>
  <c r="BA153" i="10"/>
  <c r="BA154" i="10"/>
  <c r="BA155" i="10"/>
  <c r="BA162" i="10"/>
  <c r="BA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Z99" i="10"/>
  <c r="Z100" i="10"/>
  <c r="Z101" i="10"/>
  <c r="Z102" i="10"/>
  <c r="Z103" i="10"/>
  <c r="Z104" i="10"/>
  <c r="Z105" i="10"/>
  <c r="Z106" i="10"/>
  <c r="Z107" i="10"/>
  <c r="Z108" i="10"/>
  <c r="Z109" i="10"/>
  <c r="Z110" i="10"/>
  <c r="Z111" i="10"/>
  <c r="Z112" i="10"/>
  <c r="Z113" i="10"/>
  <c r="Z114" i="10"/>
  <c r="Z115" i="10"/>
  <c r="Z116" i="10"/>
  <c r="Z117" i="10"/>
  <c r="Z118" i="10"/>
  <c r="Z119" i="10"/>
  <c r="Z120" i="10"/>
  <c r="Z121" i="10"/>
  <c r="Z122" i="10"/>
  <c r="Z123" i="10"/>
  <c r="Z124" i="10"/>
  <c r="Z125" i="10"/>
  <c r="Z126" i="10"/>
  <c r="Z127" i="10"/>
  <c r="Z128" i="10"/>
  <c r="Z129" i="10"/>
  <c r="Z130" i="10"/>
  <c r="Z131" i="10"/>
  <c r="Z132" i="10"/>
  <c r="Z133" i="10"/>
  <c r="Z134" i="10"/>
  <c r="Z135" i="10"/>
  <c r="Z136" i="10"/>
  <c r="Z137" i="10"/>
  <c r="Z138" i="10"/>
  <c r="Z139" i="10"/>
  <c r="Z140" i="10"/>
  <c r="Z141" i="10"/>
  <c r="Z142" i="10"/>
  <c r="Z143" i="10"/>
  <c r="Z144" i="10"/>
  <c r="Z145" i="10"/>
  <c r="Z146" i="10"/>
  <c r="Z147" i="10"/>
  <c r="Z148" i="10"/>
  <c r="Z149" i="10"/>
  <c r="Z150" i="10"/>
  <c r="Z151" i="10"/>
  <c r="Z152" i="10"/>
  <c r="Z153" i="10"/>
  <c r="Z154" i="10"/>
  <c r="Z155" i="10"/>
  <c r="Z162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W99" i="10"/>
  <c r="W100" i="10"/>
  <c r="W101" i="10"/>
  <c r="W102" i="10"/>
  <c r="W103" i="10"/>
  <c r="W104" i="10"/>
  <c r="W105" i="10"/>
  <c r="W106" i="10"/>
  <c r="W107" i="10"/>
  <c r="W108" i="10"/>
  <c r="W109" i="10"/>
  <c r="W110" i="10"/>
  <c r="W111" i="10"/>
  <c r="W112" i="10"/>
  <c r="W113" i="10"/>
  <c r="W114" i="10"/>
  <c r="W115" i="10"/>
  <c r="W116" i="10"/>
  <c r="W117" i="10"/>
  <c r="W118" i="10"/>
  <c r="W119" i="10"/>
  <c r="W120" i="10"/>
  <c r="W121" i="10"/>
  <c r="W122" i="10"/>
  <c r="W123" i="10"/>
  <c r="W124" i="10"/>
  <c r="W125" i="10"/>
  <c r="W126" i="10"/>
  <c r="W127" i="10"/>
  <c r="W128" i="10"/>
  <c r="W129" i="10"/>
  <c r="W130" i="10"/>
  <c r="W131" i="10"/>
  <c r="W132" i="10"/>
  <c r="W133" i="10"/>
  <c r="W134" i="10"/>
  <c r="W135" i="10"/>
  <c r="W136" i="10"/>
  <c r="W137" i="10"/>
  <c r="W138" i="10"/>
  <c r="W139" i="10"/>
  <c r="W140" i="10"/>
  <c r="W141" i="10"/>
  <c r="W142" i="10"/>
  <c r="W143" i="10"/>
  <c r="W144" i="10"/>
  <c r="W145" i="10"/>
  <c r="W146" i="10"/>
  <c r="W147" i="10"/>
  <c r="W148" i="10"/>
  <c r="W149" i="10"/>
  <c r="W150" i="10"/>
  <c r="W151" i="10"/>
  <c r="W152" i="10"/>
  <c r="W153" i="10"/>
  <c r="W154" i="10"/>
  <c r="W155" i="10"/>
  <c r="W162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106" i="10"/>
  <c r="T107" i="10"/>
  <c r="T108" i="10"/>
  <c r="T109" i="10"/>
  <c r="T110" i="10"/>
  <c r="T111" i="10"/>
  <c r="T112" i="10"/>
  <c r="T113" i="10"/>
  <c r="T114" i="10"/>
  <c r="T115" i="10"/>
  <c r="T116" i="10"/>
  <c r="T117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134" i="10"/>
  <c r="T135" i="10"/>
  <c r="T136" i="10"/>
  <c r="T137" i="10"/>
  <c r="T138" i="10"/>
  <c r="T139" i="10"/>
  <c r="T140" i="10"/>
  <c r="T141" i="10"/>
  <c r="T142" i="10"/>
  <c r="T143" i="10"/>
  <c r="T144" i="10"/>
  <c r="T145" i="10"/>
  <c r="T146" i="10"/>
  <c r="T147" i="10"/>
  <c r="T148" i="10"/>
  <c r="T149" i="10"/>
  <c r="T150" i="10"/>
  <c r="T151" i="10"/>
  <c r="T152" i="10"/>
  <c r="T153" i="10"/>
  <c r="T154" i="10"/>
  <c r="T155" i="10"/>
  <c r="T162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62" i="10"/>
  <c r="Q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62" i="10"/>
  <c r="N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62" i="10"/>
  <c r="K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62" i="10"/>
  <c r="H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62" i="10"/>
  <c r="E7" i="10"/>
  <c r="BM8" i="10"/>
  <c r="BO8" i="10" s="1"/>
  <c r="BM9" i="10"/>
  <c r="BO9" i="10" s="1"/>
  <c r="BM10" i="10"/>
  <c r="BO10" i="10" s="1"/>
  <c r="BM11" i="10"/>
  <c r="BO11" i="10" s="1"/>
  <c r="BM12" i="10"/>
  <c r="BO12" i="10" s="1"/>
  <c r="BM13" i="10"/>
  <c r="BO13" i="10" s="1"/>
  <c r="BO14" i="10"/>
  <c r="BM15" i="10"/>
  <c r="BO15" i="10" s="1"/>
  <c r="BM16" i="10"/>
  <c r="BO16" i="10" s="1"/>
  <c r="BM17" i="10"/>
  <c r="BO17" i="10" s="1"/>
  <c r="BM18" i="10"/>
  <c r="BO18" i="10" s="1"/>
  <c r="BM19" i="10"/>
  <c r="BO19" i="10" s="1"/>
  <c r="BM20" i="10"/>
  <c r="BO20" i="10" s="1"/>
  <c r="BM21" i="10"/>
  <c r="BO21" i="10" s="1"/>
  <c r="BM22" i="10"/>
  <c r="BO22" i="10" s="1"/>
  <c r="BM23" i="10"/>
  <c r="BO23" i="10" s="1"/>
  <c r="BM24" i="10"/>
  <c r="BO24" i="10" s="1"/>
  <c r="BM25" i="10"/>
  <c r="BO25" i="10" s="1"/>
  <c r="BM26" i="10"/>
  <c r="BO26" i="10" s="1"/>
  <c r="BM27" i="10"/>
  <c r="BO27" i="10" s="1"/>
  <c r="BM28" i="10"/>
  <c r="BO28" i="10" s="1"/>
  <c r="BM29" i="10"/>
  <c r="BO29" i="10" s="1"/>
  <c r="BM30" i="10"/>
  <c r="BO30" i="10" s="1"/>
  <c r="BM31" i="10"/>
  <c r="BO31" i="10" s="1"/>
  <c r="BM32" i="10"/>
  <c r="BO32" i="10" s="1"/>
  <c r="BM33" i="10"/>
  <c r="BO33" i="10" s="1"/>
  <c r="BM34" i="10"/>
  <c r="BO34" i="10" s="1"/>
  <c r="BM35" i="10"/>
  <c r="BO35" i="10" s="1"/>
  <c r="BM36" i="10"/>
  <c r="BO36" i="10" s="1"/>
  <c r="BM37" i="10"/>
  <c r="BO37" i="10" s="1"/>
  <c r="BM38" i="10"/>
  <c r="BO38" i="10" s="1"/>
  <c r="BM39" i="10"/>
  <c r="BO39" i="10" s="1"/>
  <c r="BM40" i="10"/>
  <c r="BO40" i="10" s="1"/>
  <c r="BM41" i="10"/>
  <c r="BO41" i="10" s="1"/>
  <c r="BM42" i="10"/>
  <c r="BO42" i="10" s="1"/>
  <c r="BM43" i="10"/>
  <c r="BO43" i="10" s="1"/>
  <c r="BM44" i="10"/>
  <c r="BO44" i="10" s="1"/>
  <c r="BM45" i="10"/>
  <c r="BO45" i="10" s="1"/>
  <c r="BM46" i="10"/>
  <c r="BO46" i="10" s="1"/>
  <c r="BM47" i="10"/>
  <c r="BO47" i="10" s="1"/>
  <c r="BM48" i="10"/>
  <c r="BO48" i="10" s="1"/>
  <c r="BM49" i="10"/>
  <c r="BO49" i="10" s="1"/>
  <c r="BM50" i="10"/>
  <c r="BO50" i="10" s="1"/>
  <c r="BM51" i="10"/>
  <c r="BO51" i="10" s="1"/>
  <c r="BM52" i="10"/>
  <c r="BO52" i="10" s="1"/>
  <c r="BM53" i="10"/>
  <c r="BO53" i="10" s="1"/>
  <c r="BM54" i="10"/>
  <c r="BO54" i="10" s="1"/>
  <c r="BM55" i="10"/>
  <c r="BO55" i="10" s="1"/>
  <c r="BM56" i="10"/>
  <c r="BO56" i="10" s="1"/>
  <c r="BM57" i="10"/>
  <c r="BO57" i="10" s="1"/>
  <c r="BM58" i="10"/>
  <c r="BO58" i="10" s="1"/>
  <c r="BM59" i="10"/>
  <c r="BO59" i="10" s="1"/>
  <c r="BM60" i="10"/>
  <c r="BO60" i="10" s="1"/>
  <c r="BM61" i="10"/>
  <c r="BO61" i="10" s="1"/>
  <c r="BM62" i="10"/>
  <c r="BO62" i="10" s="1"/>
  <c r="BM63" i="10"/>
  <c r="BO63" i="10" s="1"/>
  <c r="BM64" i="10"/>
  <c r="BO64" i="10" s="1"/>
  <c r="BM65" i="10"/>
  <c r="BO65" i="10" s="1"/>
  <c r="BM66" i="10"/>
  <c r="BO66" i="10" s="1"/>
  <c r="BM67" i="10"/>
  <c r="BO67" i="10" s="1"/>
  <c r="BM68" i="10"/>
  <c r="BO68" i="10" s="1"/>
  <c r="BM69" i="10"/>
  <c r="BO69" i="10" s="1"/>
  <c r="BM70" i="10"/>
  <c r="BO70" i="10" s="1"/>
  <c r="BM71" i="10"/>
  <c r="BO71" i="10" s="1"/>
  <c r="BM72" i="10"/>
  <c r="BO72" i="10" s="1"/>
  <c r="BM73" i="10"/>
  <c r="BO73" i="10" s="1"/>
  <c r="BM74" i="10"/>
  <c r="BO74" i="10" s="1"/>
  <c r="BM75" i="10"/>
  <c r="BO75" i="10" s="1"/>
  <c r="BM76" i="10"/>
  <c r="BO76" i="10" s="1"/>
  <c r="BM77" i="10"/>
  <c r="BO77" i="10" s="1"/>
  <c r="BM78" i="10"/>
  <c r="BO78" i="10" s="1"/>
  <c r="BM79" i="10"/>
  <c r="BO79" i="10" s="1"/>
  <c r="BM80" i="10"/>
  <c r="BO80" i="10" s="1"/>
  <c r="BM81" i="10"/>
  <c r="BO81" i="10" s="1"/>
  <c r="BM82" i="10"/>
  <c r="BO82" i="10" s="1"/>
  <c r="BM83" i="10"/>
  <c r="BO83" i="10" s="1"/>
  <c r="BM84" i="10"/>
  <c r="BO84" i="10" s="1"/>
  <c r="BM85" i="10"/>
  <c r="BO85" i="10" s="1"/>
  <c r="BM86" i="10"/>
  <c r="BO86" i="10" s="1"/>
  <c r="BM87" i="10"/>
  <c r="BO87" i="10" s="1"/>
  <c r="BM88" i="10"/>
  <c r="BO88" i="10" s="1"/>
  <c r="BM89" i="10"/>
  <c r="BO89" i="10" s="1"/>
  <c r="BM90" i="10"/>
  <c r="BO90" i="10" s="1"/>
  <c r="BM91" i="10"/>
  <c r="BO91" i="10" s="1"/>
  <c r="BM92" i="10"/>
  <c r="BO92" i="10" s="1"/>
  <c r="BM93" i="10"/>
  <c r="BO93" i="10" s="1"/>
  <c r="BM94" i="10"/>
  <c r="BO94" i="10" s="1"/>
  <c r="BM95" i="10"/>
  <c r="BO95" i="10" s="1"/>
  <c r="BM96" i="10"/>
  <c r="BO96" i="10" s="1"/>
  <c r="BM97" i="10"/>
  <c r="BO97" i="10" s="1"/>
  <c r="BM98" i="10"/>
  <c r="BO98" i="10" s="1"/>
  <c r="BM99" i="10"/>
  <c r="BO99" i="10" s="1"/>
  <c r="BM100" i="10"/>
  <c r="BO100" i="10" s="1"/>
  <c r="BM101" i="10"/>
  <c r="BO101" i="10" s="1"/>
  <c r="BM102" i="10"/>
  <c r="BO102" i="10" s="1"/>
  <c r="BM103" i="10"/>
  <c r="BO103" i="10" s="1"/>
  <c r="BM104" i="10"/>
  <c r="BO104" i="10" s="1"/>
  <c r="BM105" i="10"/>
  <c r="BO105" i="10" s="1"/>
  <c r="BM106" i="10"/>
  <c r="BO106" i="10" s="1"/>
  <c r="BM107" i="10"/>
  <c r="BO107" i="10" s="1"/>
  <c r="BM108" i="10"/>
  <c r="BO108" i="10" s="1"/>
  <c r="BM109" i="10"/>
  <c r="BO109" i="10" s="1"/>
  <c r="BM110" i="10"/>
  <c r="BO110" i="10" s="1"/>
  <c r="BM111" i="10"/>
  <c r="BO111" i="10" s="1"/>
  <c r="BM112" i="10"/>
  <c r="BO112" i="10" s="1"/>
  <c r="BM113" i="10"/>
  <c r="BO113" i="10" s="1"/>
  <c r="BM114" i="10"/>
  <c r="BO114" i="10" s="1"/>
  <c r="BM115" i="10"/>
  <c r="BO115" i="10" s="1"/>
  <c r="BM116" i="10"/>
  <c r="BO116" i="10" s="1"/>
  <c r="BM117" i="10"/>
  <c r="BO117" i="10" s="1"/>
  <c r="BM118" i="10"/>
  <c r="BO118" i="10" s="1"/>
  <c r="BM119" i="10"/>
  <c r="BO119" i="10" s="1"/>
  <c r="BM120" i="10"/>
  <c r="BO120" i="10" s="1"/>
  <c r="BM121" i="10"/>
  <c r="BO121" i="10" s="1"/>
  <c r="BM122" i="10"/>
  <c r="BO122" i="10" s="1"/>
  <c r="BM123" i="10"/>
  <c r="BO123" i="10" s="1"/>
  <c r="BM124" i="10"/>
  <c r="BO124" i="10" s="1"/>
  <c r="BM125" i="10"/>
  <c r="BO125" i="10" s="1"/>
  <c r="BM126" i="10"/>
  <c r="BO126" i="10" s="1"/>
  <c r="BM127" i="10"/>
  <c r="BO127" i="10" s="1"/>
  <c r="BM128" i="10"/>
  <c r="BO128" i="10" s="1"/>
  <c r="BM129" i="10"/>
  <c r="BO129" i="10" s="1"/>
  <c r="BM130" i="10"/>
  <c r="BO130" i="10" s="1"/>
  <c r="BM131" i="10"/>
  <c r="BO131" i="10" s="1"/>
  <c r="BM132" i="10"/>
  <c r="BO132" i="10" s="1"/>
  <c r="BM133" i="10"/>
  <c r="BO133" i="10" s="1"/>
  <c r="BM134" i="10"/>
  <c r="BO134" i="10" s="1"/>
  <c r="BM135" i="10"/>
  <c r="BO135" i="10" s="1"/>
  <c r="BM136" i="10"/>
  <c r="BO136" i="10" s="1"/>
  <c r="BM137" i="10"/>
  <c r="BO137" i="10" s="1"/>
  <c r="BM138" i="10"/>
  <c r="BO138" i="10" s="1"/>
  <c r="BM139" i="10"/>
  <c r="BO139" i="10" s="1"/>
  <c r="BM140" i="10"/>
  <c r="BO140" i="10" s="1"/>
  <c r="BM141" i="10"/>
  <c r="BO141" i="10" s="1"/>
  <c r="BM142" i="10"/>
  <c r="BO142" i="10" s="1"/>
  <c r="BM143" i="10"/>
  <c r="BO143" i="10" s="1"/>
  <c r="BM144" i="10"/>
  <c r="BO144" i="10" s="1"/>
  <c r="BM145" i="10"/>
  <c r="BO145" i="10" s="1"/>
  <c r="BM146" i="10"/>
  <c r="BO146" i="10" s="1"/>
  <c r="BM147" i="10"/>
  <c r="BO147" i="10" s="1"/>
  <c r="BM148" i="10"/>
  <c r="BO148" i="10" s="1"/>
  <c r="BM149" i="10"/>
  <c r="BO149" i="10" s="1"/>
  <c r="BM150" i="10"/>
  <c r="BO150" i="10" s="1"/>
  <c r="BM151" i="10"/>
  <c r="BO151" i="10" s="1"/>
  <c r="BM152" i="10"/>
  <c r="BO152" i="10" s="1"/>
  <c r="BO153" i="10"/>
  <c r="BO154" i="10"/>
  <c r="BO155" i="10"/>
  <c r="BM162" i="10"/>
  <c r="BO162" i="10" s="1"/>
  <c r="BM7" i="10"/>
  <c r="BD163" i="10" l="1"/>
  <c r="BD2" i="10" s="1"/>
  <c r="BE2" i="10" s="1"/>
  <c r="BG163" i="10"/>
  <c r="E163" i="10"/>
  <c r="E2" i="10" s="1"/>
  <c r="K163" i="10"/>
  <c r="K2" i="10" s="1"/>
  <c r="L2" i="10" s="1"/>
  <c r="Q163" i="10"/>
  <c r="Q2" i="10" s="1"/>
  <c r="R2" i="10" s="1"/>
  <c r="BA163" i="10"/>
  <c r="BA2" i="10" s="1"/>
  <c r="BB2" i="10" s="1"/>
  <c r="BM163" i="10"/>
  <c r="H163" i="10"/>
  <c r="H2" i="10" s="1"/>
  <c r="I2" i="10" s="1"/>
  <c r="N163" i="10"/>
  <c r="N2" i="10" s="1"/>
  <c r="O2" i="10" s="1"/>
  <c r="P164" i="10" l="1"/>
  <c r="S164" i="10"/>
  <c r="BG2" i="10"/>
  <c r="BH2" i="10" s="1"/>
  <c r="D4" i="13"/>
  <c r="F2" i="10"/>
  <c r="BI164" i="10"/>
  <c r="BI4" i="10" s="1"/>
  <c r="B23" i="13" s="1"/>
  <c r="AC128" i="10"/>
  <c r="AF128" i="10"/>
  <c r="AI128" i="10"/>
  <c r="AL128" i="10"/>
  <c r="AO128" i="10"/>
  <c r="AR128" i="10"/>
  <c r="AU128" i="10"/>
  <c r="AX128" i="10"/>
  <c r="AC129" i="10"/>
  <c r="AF129" i="10"/>
  <c r="AI129" i="10"/>
  <c r="AL129" i="10"/>
  <c r="AO129" i="10"/>
  <c r="AR129" i="10"/>
  <c r="AU129" i="10"/>
  <c r="AX129" i="10"/>
  <c r="AC130" i="10"/>
  <c r="AF130" i="10"/>
  <c r="AI130" i="10"/>
  <c r="AL130" i="10"/>
  <c r="AO130" i="10"/>
  <c r="AR130" i="10"/>
  <c r="AU130" i="10"/>
  <c r="AX130" i="10"/>
  <c r="AC131" i="10"/>
  <c r="AF131" i="10"/>
  <c r="AI131" i="10"/>
  <c r="AL131" i="10"/>
  <c r="AO131" i="10"/>
  <c r="AR131" i="10"/>
  <c r="AU131" i="10"/>
  <c r="AX131" i="10"/>
  <c r="AC132" i="10"/>
  <c r="AF132" i="10"/>
  <c r="AI132" i="10"/>
  <c r="AL132" i="10"/>
  <c r="AO132" i="10"/>
  <c r="AR132" i="10"/>
  <c r="AU132" i="10"/>
  <c r="AX132" i="10"/>
  <c r="AC133" i="10"/>
  <c r="AF133" i="10"/>
  <c r="AI133" i="10"/>
  <c r="AL133" i="10"/>
  <c r="AO133" i="10"/>
  <c r="AR133" i="10"/>
  <c r="AU133" i="10"/>
  <c r="AX133" i="10"/>
  <c r="AC134" i="10"/>
  <c r="AF134" i="10"/>
  <c r="AI134" i="10"/>
  <c r="AL134" i="10"/>
  <c r="AO134" i="10"/>
  <c r="AR134" i="10"/>
  <c r="AU134" i="10"/>
  <c r="AX134" i="10"/>
  <c r="AC135" i="10"/>
  <c r="AF135" i="10"/>
  <c r="AI135" i="10"/>
  <c r="AL135" i="10"/>
  <c r="AO135" i="10"/>
  <c r="AR135" i="10"/>
  <c r="AU135" i="10"/>
  <c r="AX135" i="10"/>
  <c r="AC136" i="10"/>
  <c r="AF136" i="10"/>
  <c r="AI136" i="10"/>
  <c r="AL136" i="10"/>
  <c r="AO136" i="10"/>
  <c r="AR136" i="10"/>
  <c r="AU136" i="10"/>
  <c r="AX136" i="10"/>
  <c r="AC137" i="10"/>
  <c r="AF137" i="10"/>
  <c r="AI137" i="10"/>
  <c r="AL137" i="10"/>
  <c r="AO137" i="10"/>
  <c r="AR137" i="10"/>
  <c r="AU137" i="10"/>
  <c r="AX137" i="10"/>
  <c r="AC138" i="10"/>
  <c r="AF138" i="10"/>
  <c r="AI138" i="10"/>
  <c r="AL138" i="10"/>
  <c r="AO138" i="10"/>
  <c r="AR138" i="10"/>
  <c r="AU138" i="10"/>
  <c r="AX138" i="10"/>
  <c r="AC139" i="10"/>
  <c r="AF139" i="10"/>
  <c r="AI139" i="10"/>
  <c r="AL139" i="10"/>
  <c r="AO139" i="10"/>
  <c r="AR139" i="10"/>
  <c r="AU139" i="10"/>
  <c r="AX139" i="10"/>
  <c r="AC140" i="10"/>
  <c r="AF140" i="10"/>
  <c r="AI140" i="10"/>
  <c r="AL140" i="10"/>
  <c r="AO140" i="10"/>
  <c r="AR140" i="10"/>
  <c r="AU140" i="10"/>
  <c r="AX140" i="10"/>
  <c r="AC141" i="10"/>
  <c r="AF141" i="10"/>
  <c r="AI141" i="10"/>
  <c r="AL141" i="10"/>
  <c r="AO141" i="10"/>
  <c r="AR141" i="10"/>
  <c r="AU141" i="10"/>
  <c r="AX141" i="10"/>
  <c r="AC142" i="10"/>
  <c r="AF142" i="10"/>
  <c r="AI142" i="10"/>
  <c r="AL142" i="10"/>
  <c r="AO142" i="10"/>
  <c r="AR142" i="10"/>
  <c r="AU142" i="10"/>
  <c r="AX142" i="10"/>
  <c r="AC143" i="10"/>
  <c r="AF143" i="10"/>
  <c r="AI143" i="10"/>
  <c r="AL143" i="10"/>
  <c r="AO143" i="10"/>
  <c r="AR143" i="10"/>
  <c r="AU143" i="10"/>
  <c r="AX143" i="10"/>
  <c r="AC144" i="10"/>
  <c r="AF144" i="10"/>
  <c r="AI144" i="10"/>
  <c r="AL144" i="10"/>
  <c r="AO144" i="10"/>
  <c r="AR144" i="10"/>
  <c r="AU144" i="10"/>
  <c r="AX144" i="10"/>
  <c r="AC145" i="10"/>
  <c r="AF145" i="10"/>
  <c r="AI145" i="10"/>
  <c r="AL145" i="10"/>
  <c r="AO145" i="10"/>
  <c r="AR145" i="10"/>
  <c r="AU145" i="10"/>
  <c r="AX145" i="10"/>
  <c r="AC146" i="10"/>
  <c r="AF146" i="10"/>
  <c r="AI146" i="10"/>
  <c r="AL146" i="10"/>
  <c r="AO146" i="10"/>
  <c r="AR146" i="10"/>
  <c r="AU146" i="10"/>
  <c r="AX146" i="10"/>
  <c r="AC147" i="10"/>
  <c r="AF147" i="10"/>
  <c r="AI147" i="10"/>
  <c r="AL147" i="10"/>
  <c r="AO147" i="10"/>
  <c r="AR147" i="10"/>
  <c r="AU147" i="10"/>
  <c r="AX147" i="10"/>
  <c r="AC148" i="10"/>
  <c r="AF148" i="10"/>
  <c r="AI148" i="10"/>
  <c r="AL148" i="10"/>
  <c r="AO148" i="10"/>
  <c r="AR148" i="10"/>
  <c r="AU148" i="10"/>
  <c r="AX148" i="10"/>
  <c r="AC149" i="10"/>
  <c r="AF149" i="10"/>
  <c r="AI149" i="10"/>
  <c r="AL149" i="10"/>
  <c r="AO149" i="10"/>
  <c r="AR149" i="10"/>
  <c r="AU149" i="10"/>
  <c r="AX149" i="10"/>
  <c r="AC150" i="10"/>
  <c r="AF150" i="10"/>
  <c r="AI150" i="10"/>
  <c r="AL150" i="10"/>
  <c r="AO150" i="10"/>
  <c r="AR150" i="10"/>
  <c r="AU150" i="10"/>
  <c r="AX150" i="10"/>
  <c r="AC151" i="10"/>
  <c r="AF151" i="10"/>
  <c r="AI151" i="10"/>
  <c r="AL151" i="10"/>
  <c r="AO151" i="10"/>
  <c r="AR151" i="10"/>
  <c r="AU151" i="10"/>
  <c r="AX151" i="10"/>
  <c r="AC152" i="10"/>
  <c r="AF152" i="10"/>
  <c r="AI152" i="10"/>
  <c r="AL152" i="10"/>
  <c r="AO152" i="10"/>
  <c r="AR152" i="10"/>
  <c r="AU152" i="10"/>
  <c r="AX152" i="10"/>
  <c r="AC153" i="10"/>
  <c r="AF153" i="10"/>
  <c r="AI153" i="10"/>
  <c r="AL153" i="10"/>
  <c r="AO153" i="10"/>
  <c r="AR153" i="10"/>
  <c r="AU153" i="10"/>
  <c r="AX153" i="10"/>
  <c r="AC154" i="10"/>
  <c r="AF154" i="10"/>
  <c r="AI154" i="10"/>
  <c r="AL154" i="10"/>
  <c r="AO154" i="10"/>
  <c r="AR154" i="10"/>
  <c r="AU154" i="10"/>
  <c r="AX154" i="10"/>
  <c r="AC155" i="10"/>
  <c r="AF155" i="10"/>
  <c r="AI155" i="10"/>
  <c r="AL155" i="10"/>
  <c r="AO155" i="10"/>
  <c r="AR155" i="10"/>
  <c r="AU155" i="10"/>
  <c r="AX155" i="10"/>
  <c r="AC162" i="10"/>
  <c r="AF162" i="10"/>
  <c r="AI162" i="10"/>
  <c r="AL162" i="10"/>
  <c r="AO162" i="10"/>
  <c r="AR162" i="10"/>
  <c r="AU162" i="10"/>
  <c r="AX162" i="10"/>
  <c r="BF163" i="10"/>
  <c r="BF164" i="10" s="1"/>
  <c r="BF4" i="10" s="1"/>
  <c r="B22" i="13" s="1"/>
  <c r="BO7" i="10"/>
  <c r="BC163" i="10"/>
  <c r="AW163" i="10"/>
  <c r="AT163" i="10"/>
  <c r="AQ163" i="10"/>
  <c r="AN163" i="10"/>
  <c r="AK163" i="10"/>
  <c r="AH163" i="10"/>
  <c r="AE163" i="10"/>
  <c r="AB163" i="10"/>
  <c r="Y163" i="10"/>
  <c r="V163" i="10"/>
  <c r="M163" i="10"/>
  <c r="J163" i="10"/>
  <c r="G163" i="10"/>
  <c r="G164" i="10" s="1"/>
  <c r="G4" i="10" s="1"/>
  <c r="B5" i="13" s="1"/>
  <c r="AX127" i="10"/>
  <c r="AU127" i="10"/>
  <c r="AR127" i="10"/>
  <c r="AO127" i="10"/>
  <c r="AL127" i="10"/>
  <c r="AI127" i="10"/>
  <c r="AF127" i="10"/>
  <c r="AC127" i="10"/>
  <c r="AX126" i="10"/>
  <c r="AU126" i="10"/>
  <c r="AR126" i="10"/>
  <c r="AO126" i="10"/>
  <c r="AL126" i="10"/>
  <c r="AI126" i="10"/>
  <c r="AF126" i="10"/>
  <c r="AC126" i="10"/>
  <c r="AX125" i="10"/>
  <c r="AU125" i="10"/>
  <c r="AR125" i="10"/>
  <c r="AO125" i="10"/>
  <c r="AL125" i="10"/>
  <c r="AI125" i="10"/>
  <c r="AF125" i="10"/>
  <c r="AC125" i="10"/>
  <c r="AX124" i="10"/>
  <c r="AU124" i="10"/>
  <c r="AR124" i="10"/>
  <c r="AO124" i="10"/>
  <c r="AL124" i="10"/>
  <c r="AI124" i="10"/>
  <c r="AF124" i="10"/>
  <c r="AC124" i="10"/>
  <c r="AX123" i="10"/>
  <c r="AU123" i="10"/>
  <c r="AR123" i="10"/>
  <c r="AO123" i="10"/>
  <c r="AL123" i="10"/>
  <c r="AI123" i="10"/>
  <c r="AF123" i="10"/>
  <c r="AC123" i="10"/>
  <c r="AX122" i="10"/>
  <c r="AU122" i="10"/>
  <c r="AR122" i="10"/>
  <c r="AO122" i="10"/>
  <c r="AL122" i="10"/>
  <c r="AI122" i="10"/>
  <c r="AF122" i="10"/>
  <c r="AC122" i="10"/>
  <c r="AX121" i="10"/>
  <c r="AU121" i="10"/>
  <c r="AR121" i="10"/>
  <c r="AO121" i="10"/>
  <c r="AL121" i="10"/>
  <c r="AI121" i="10"/>
  <c r="AF121" i="10"/>
  <c r="AC121" i="10"/>
  <c r="AX120" i="10"/>
  <c r="AU120" i="10"/>
  <c r="AR120" i="10"/>
  <c r="AO120" i="10"/>
  <c r="AL120" i="10"/>
  <c r="AI120" i="10"/>
  <c r="AF120" i="10"/>
  <c r="AC120" i="10"/>
  <c r="AX119" i="10"/>
  <c r="AU119" i="10"/>
  <c r="AR119" i="10"/>
  <c r="AO119" i="10"/>
  <c r="AL119" i="10"/>
  <c r="AI119" i="10"/>
  <c r="AF119" i="10"/>
  <c r="AC119" i="10"/>
  <c r="AX118" i="10"/>
  <c r="AU118" i="10"/>
  <c r="AR118" i="10"/>
  <c r="AO118" i="10"/>
  <c r="AL118" i="10"/>
  <c r="AI118" i="10"/>
  <c r="AF118" i="10"/>
  <c r="AC118" i="10"/>
  <c r="AX117" i="10"/>
  <c r="AU117" i="10"/>
  <c r="AR117" i="10"/>
  <c r="AO117" i="10"/>
  <c r="AL117" i="10"/>
  <c r="AI117" i="10"/>
  <c r="AF117" i="10"/>
  <c r="AC117" i="10"/>
  <c r="AX116" i="10"/>
  <c r="AU116" i="10"/>
  <c r="AR116" i="10"/>
  <c r="AO116" i="10"/>
  <c r="AL116" i="10"/>
  <c r="AI116" i="10"/>
  <c r="AF116" i="10"/>
  <c r="AC116" i="10"/>
  <c r="AX115" i="10"/>
  <c r="AU115" i="10"/>
  <c r="AR115" i="10"/>
  <c r="AO115" i="10"/>
  <c r="AL115" i="10"/>
  <c r="AI115" i="10"/>
  <c r="AF115" i="10"/>
  <c r="AC115" i="10"/>
  <c r="AX114" i="10"/>
  <c r="AU114" i="10"/>
  <c r="AR114" i="10"/>
  <c r="AO114" i="10"/>
  <c r="AL114" i="10"/>
  <c r="AI114" i="10"/>
  <c r="AF114" i="10"/>
  <c r="AC114" i="10"/>
  <c r="AX113" i="10"/>
  <c r="AU113" i="10"/>
  <c r="AR113" i="10"/>
  <c r="AO113" i="10"/>
  <c r="AL113" i="10"/>
  <c r="AI113" i="10"/>
  <c r="AF113" i="10"/>
  <c r="AC113" i="10"/>
  <c r="AX112" i="10"/>
  <c r="AU112" i="10"/>
  <c r="AR112" i="10"/>
  <c r="AO112" i="10"/>
  <c r="AL112" i="10"/>
  <c r="AI112" i="10"/>
  <c r="AF112" i="10"/>
  <c r="AC112" i="10"/>
  <c r="AX111" i="10"/>
  <c r="AU111" i="10"/>
  <c r="AR111" i="10"/>
  <c r="AO111" i="10"/>
  <c r="AL111" i="10"/>
  <c r="AI111" i="10"/>
  <c r="AF111" i="10"/>
  <c r="AC111" i="10"/>
  <c r="AX110" i="10"/>
  <c r="AU110" i="10"/>
  <c r="AR110" i="10"/>
  <c r="AO110" i="10"/>
  <c r="AL110" i="10"/>
  <c r="AI110" i="10"/>
  <c r="AF110" i="10"/>
  <c r="AC110" i="10"/>
  <c r="AX109" i="10"/>
  <c r="AU109" i="10"/>
  <c r="AR109" i="10"/>
  <c r="AO109" i="10"/>
  <c r="AL109" i="10"/>
  <c r="AI109" i="10"/>
  <c r="AF109" i="10"/>
  <c r="AC109" i="10"/>
  <c r="AX108" i="10"/>
  <c r="AU108" i="10"/>
  <c r="AR108" i="10"/>
  <c r="AO108" i="10"/>
  <c r="AL108" i="10"/>
  <c r="AI108" i="10"/>
  <c r="AF108" i="10"/>
  <c r="AC108" i="10"/>
  <c r="AX107" i="10"/>
  <c r="AU107" i="10"/>
  <c r="AR107" i="10"/>
  <c r="AO107" i="10"/>
  <c r="AL107" i="10"/>
  <c r="AI107" i="10"/>
  <c r="AF107" i="10"/>
  <c r="AC107" i="10"/>
  <c r="AX106" i="10"/>
  <c r="AU106" i="10"/>
  <c r="AR106" i="10"/>
  <c r="AO106" i="10"/>
  <c r="AL106" i="10"/>
  <c r="AI106" i="10"/>
  <c r="AF106" i="10"/>
  <c r="AC106" i="10"/>
  <c r="AX105" i="10"/>
  <c r="AU105" i="10"/>
  <c r="AR105" i="10"/>
  <c r="AO105" i="10"/>
  <c r="AL105" i="10"/>
  <c r="AI105" i="10"/>
  <c r="AF105" i="10"/>
  <c r="AC105" i="10"/>
  <c r="AX104" i="10"/>
  <c r="AU104" i="10"/>
  <c r="AR104" i="10"/>
  <c r="AO104" i="10"/>
  <c r="AL104" i="10"/>
  <c r="AI104" i="10"/>
  <c r="AF104" i="10"/>
  <c r="AC104" i="10"/>
  <c r="AX103" i="10"/>
  <c r="AU103" i="10"/>
  <c r="AR103" i="10"/>
  <c r="AO103" i="10"/>
  <c r="AL103" i="10"/>
  <c r="AI103" i="10"/>
  <c r="AF103" i="10"/>
  <c r="AC103" i="10"/>
  <c r="AX102" i="10"/>
  <c r="AU102" i="10"/>
  <c r="AR102" i="10"/>
  <c r="AO102" i="10"/>
  <c r="AL102" i="10"/>
  <c r="AI102" i="10"/>
  <c r="AF102" i="10"/>
  <c r="AC102" i="10"/>
  <c r="AX101" i="10"/>
  <c r="AU101" i="10"/>
  <c r="AR101" i="10"/>
  <c r="AO101" i="10"/>
  <c r="AL101" i="10"/>
  <c r="AI101" i="10"/>
  <c r="AF101" i="10"/>
  <c r="AC101" i="10"/>
  <c r="AX100" i="10"/>
  <c r="AU100" i="10"/>
  <c r="AR100" i="10"/>
  <c r="AO100" i="10"/>
  <c r="AL100" i="10"/>
  <c r="AI100" i="10"/>
  <c r="AF100" i="10"/>
  <c r="AC100" i="10"/>
  <c r="AX99" i="10"/>
  <c r="AU99" i="10"/>
  <c r="AR99" i="10"/>
  <c r="AO99" i="10"/>
  <c r="AL99" i="10"/>
  <c r="AI99" i="10"/>
  <c r="AF99" i="10"/>
  <c r="AC99" i="10"/>
  <c r="AX98" i="10"/>
  <c r="AU98" i="10"/>
  <c r="AR98" i="10"/>
  <c r="AO98" i="10"/>
  <c r="AL98" i="10"/>
  <c r="AI98" i="10"/>
  <c r="AF98" i="10"/>
  <c r="AC98" i="10"/>
  <c r="AX97" i="10"/>
  <c r="AU97" i="10"/>
  <c r="AR97" i="10"/>
  <c r="AO97" i="10"/>
  <c r="AL97" i="10"/>
  <c r="AI97" i="10"/>
  <c r="AF97" i="10"/>
  <c r="AC97" i="10"/>
  <c r="AX96" i="10"/>
  <c r="AU96" i="10"/>
  <c r="AR96" i="10"/>
  <c r="AO96" i="10"/>
  <c r="AL96" i="10"/>
  <c r="AI96" i="10"/>
  <c r="AF96" i="10"/>
  <c r="AC96" i="10"/>
  <c r="AX95" i="10"/>
  <c r="AU95" i="10"/>
  <c r="AR95" i="10"/>
  <c r="AO95" i="10"/>
  <c r="AL95" i="10"/>
  <c r="AI95" i="10"/>
  <c r="AF95" i="10"/>
  <c r="AC95" i="10"/>
  <c r="AX94" i="10"/>
  <c r="AU94" i="10"/>
  <c r="AR94" i="10"/>
  <c r="AO94" i="10"/>
  <c r="AL94" i="10"/>
  <c r="AI94" i="10"/>
  <c r="AF94" i="10"/>
  <c r="AC94" i="10"/>
  <c r="AX93" i="10"/>
  <c r="AU93" i="10"/>
  <c r="AR93" i="10"/>
  <c r="AO93" i="10"/>
  <c r="AL93" i="10"/>
  <c r="AI93" i="10"/>
  <c r="AF93" i="10"/>
  <c r="AC93" i="10"/>
  <c r="AX92" i="10"/>
  <c r="AU92" i="10"/>
  <c r="AR92" i="10"/>
  <c r="AO92" i="10"/>
  <c r="AL92" i="10"/>
  <c r="AI92" i="10"/>
  <c r="AF92" i="10"/>
  <c r="AC92" i="10"/>
  <c r="AX91" i="10"/>
  <c r="AU91" i="10"/>
  <c r="AR91" i="10"/>
  <c r="AO91" i="10"/>
  <c r="AL91" i="10"/>
  <c r="AI91" i="10"/>
  <c r="AF91" i="10"/>
  <c r="AC91" i="10"/>
  <c r="AX90" i="10"/>
  <c r="AU90" i="10"/>
  <c r="AR90" i="10"/>
  <c r="AO90" i="10"/>
  <c r="AL90" i="10"/>
  <c r="AI90" i="10"/>
  <c r="AF90" i="10"/>
  <c r="AC90" i="10"/>
  <c r="AX89" i="10"/>
  <c r="AU89" i="10"/>
  <c r="AR89" i="10"/>
  <c r="AO89" i="10"/>
  <c r="AL89" i="10"/>
  <c r="AI89" i="10"/>
  <c r="AF89" i="10"/>
  <c r="AC89" i="10"/>
  <c r="AX88" i="10"/>
  <c r="AU88" i="10"/>
  <c r="AR88" i="10"/>
  <c r="AO88" i="10"/>
  <c r="AL88" i="10"/>
  <c r="AI88" i="10"/>
  <c r="AF88" i="10"/>
  <c r="AC88" i="10"/>
  <c r="AX87" i="10"/>
  <c r="AU87" i="10"/>
  <c r="AR87" i="10"/>
  <c r="AO87" i="10"/>
  <c r="AL87" i="10"/>
  <c r="AI87" i="10"/>
  <c r="AF87" i="10"/>
  <c r="AC87" i="10"/>
  <c r="AX86" i="10"/>
  <c r="AU86" i="10"/>
  <c r="AR86" i="10"/>
  <c r="AO86" i="10"/>
  <c r="AL86" i="10"/>
  <c r="AI86" i="10"/>
  <c r="AF86" i="10"/>
  <c r="AC86" i="10"/>
  <c r="AX85" i="10"/>
  <c r="AU85" i="10"/>
  <c r="AR85" i="10"/>
  <c r="AO85" i="10"/>
  <c r="AL85" i="10"/>
  <c r="AI85" i="10"/>
  <c r="AF85" i="10"/>
  <c r="AC85" i="10"/>
  <c r="AX84" i="10"/>
  <c r="AU84" i="10"/>
  <c r="AR84" i="10"/>
  <c r="AO84" i="10"/>
  <c r="AL84" i="10"/>
  <c r="AI84" i="10"/>
  <c r="AF84" i="10"/>
  <c r="AC84" i="10"/>
  <c r="AX83" i="10"/>
  <c r="AU83" i="10"/>
  <c r="AR83" i="10"/>
  <c r="AO83" i="10"/>
  <c r="AL83" i="10"/>
  <c r="AI83" i="10"/>
  <c r="AF83" i="10"/>
  <c r="AC83" i="10"/>
  <c r="AX82" i="10"/>
  <c r="AU82" i="10"/>
  <c r="AR82" i="10"/>
  <c r="AO82" i="10"/>
  <c r="AL82" i="10"/>
  <c r="AI82" i="10"/>
  <c r="AF82" i="10"/>
  <c r="AC82" i="10"/>
  <c r="AX81" i="10"/>
  <c r="AU81" i="10"/>
  <c r="AR81" i="10"/>
  <c r="AO81" i="10"/>
  <c r="AL81" i="10"/>
  <c r="AI81" i="10"/>
  <c r="AF81" i="10"/>
  <c r="AC81" i="10"/>
  <c r="AX80" i="10"/>
  <c r="AU80" i="10"/>
  <c r="AR80" i="10"/>
  <c r="AO80" i="10"/>
  <c r="AL80" i="10"/>
  <c r="AI80" i="10"/>
  <c r="AF80" i="10"/>
  <c r="AC80" i="10"/>
  <c r="AX79" i="10"/>
  <c r="AU79" i="10"/>
  <c r="AR79" i="10"/>
  <c r="AO79" i="10"/>
  <c r="AL79" i="10"/>
  <c r="AI79" i="10"/>
  <c r="AF79" i="10"/>
  <c r="AC79" i="10"/>
  <c r="AX78" i="10"/>
  <c r="AU78" i="10"/>
  <c r="AR78" i="10"/>
  <c r="AO78" i="10"/>
  <c r="AL78" i="10"/>
  <c r="AI78" i="10"/>
  <c r="AF78" i="10"/>
  <c r="AC78" i="10"/>
  <c r="AX77" i="10"/>
  <c r="AU77" i="10"/>
  <c r="AR77" i="10"/>
  <c r="AO77" i="10"/>
  <c r="AL77" i="10"/>
  <c r="AI77" i="10"/>
  <c r="AF77" i="10"/>
  <c r="AC77" i="10"/>
  <c r="AX76" i="10"/>
  <c r="AU76" i="10"/>
  <c r="AR76" i="10"/>
  <c r="AO76" i="10"/>
  <c r="AL76" i="10"/>
  <c r="AI76" i="10"/>
  <c r="AF76" i="10"/>
  <c r="AC76" i="10"/>
  <c r="AX75" i="10"/>
  <c r="AU75" i="10"/>
  <c r="AR75" i="10"/>
  <c r="AO75" i="10"/>
  <c r="AL75" i="10"/>
  <c r="AI75" i="10"/>
  <c r="AF75" i="10"/>
  <c r="AC75" i="10"/>
  <c r="AX74" i="10"/>
  <c r="AU74" i="10"/>
  <c r="AR74" i="10"/>
  <c r="AO74" i="10"/>
  <c r="AL74" i="10"/>
  <c r="AI74" i="10"/>
  <c r="AF74" i="10"/>
  <c r="AC74" i="10"/>
  <c r="AX73" i="10"/>
  <c r="AU73" i="10"/>
  <c r="AR73" i="10"/>
  <c r="AO73" i="10"/>
  <c r="AL73" i="10"/>
  <c r="AI73" i="10"/>
  <c r="AF73" i="10"/>
  <c r="AC73" i="10"/>
  <c r="AX72" i="10"/>
  <c r="AU72" i="10"/>
  <c r="AR72" i="10"/>
  <c r="AO72" i="10"/>
  <c r="AL72" i="10"/>
  <c r="AI72" i="10"/>
  <c r="AF72" i="10"/>
  <c r="AC72" i="10"/>
  <c r="AX71" i="10"/>
  <c r="AU71" i="10"/>
  <c r="AR71" i="10"/>
  <c r="AO71" i="10"/>
  <c r="AL71" i="10"/>
  <c r="AI71" i="10"/>
  <c r="AF71" i="10"/>
  <c r="AC71" i="10"/>
  <c r="AX70" i="10"/>
  <c r="AU70" i="10"/>
  <c r="AR70" i="10"/>
  <c r="AO70" i="10"/>
  <c r="AL70" i="10"/>
  <c r="AI70" i="10"/>
  <c r="AF70" i="10"/>
  <c r="AC70" i="10"/>
  <c r="AX69" i="10"/>
  <c r="AU69" i="10"/>
  <c r="AR69" i="10"/>
  <c r="AO69" i="10"/>
  <c r="AL69" i="10"/>
  <c r="AI69" i="10"/>
  <c r="AF69" i="10"/>
  <c r="AC69" i="10"/>
  <c r="AX68" i="10"/>
  <c r="AU68" i="10"/>
  <c r="AR68" i="10"/>
  <c r="AO68" i="10"/>
  <c r="AL68" i="10"/>
  <c r="AI68" i="10"/>
  <c r="AF68" i="10"/>
  <c r="AC68" i="10"/>
  <c r="AX67" i="10"/>
  <c r="AU67" i="10"/>
  <c r="AR67" i="10"/>
  <c r="AO67" i="10"/>
  <c r="AL67" i="10"/>
  <c r="AI67" i="10"/>
  <c r="AF67" i="10"/>
  <c r="AC67" i="10"/>
  <c r="AX66" i="10"/>
  <c r="AU66" i="10"/>
  <c r="AR66" i="10"/>
  <c r="AO66" i="10"/>
  <c r="AL66" i="10"/>
  <c r="AI66" i="10"/>
  <c r="AF66" i="10"/>
  <c r="AC66" i="10"/>
  <c r="AX65" i="10"/>
  <c r="AU65" i="10"/>
  <c r="AR65" i="10"/>
  <c r="AO65" i="10"/>
  <c r="AL65" i="10"/>
  <c r="AI65" i="10"/>
  <c r="AF65" i="10"/>
  <c r="AC65" i="10"/>
  <c r="AX64" i="10"/>
  <c r="AU64" i="10"/>
  <c r="AR64" i="10"/>
  <c r="AO64" i="10"/>
  <c r="AL64" i="10"/>
  <c r="AI64" i="10"/>
  <c r="AF64" i="10"/>
  <c r="AC64" i="10"/>
  <c r="AX63" i="10"/>
  <c r="AU63" i="10"/>
  <c r="AR63" i="10"/>
  <c r="AO63" i="10"/>
  <c r="AL63" i="10"/>
  <c r="AI63" i="10"/>
  <c r="AF63" i="10"/>
  <c r="AC63" i="10"/>
  <c r="AX62" i="10"/>
  <c r="AU62" i="10"/>
  <c r="AR62" i="10"/>
  <c r="AO62" i="10"/>
  <c r="AL62" i="10"/>
  <c r="AI62" i="10"/>
  <c r="AF62" i="10"/>
  <c r="AC62" i="10"/>
  <c r="AX61" i="10"/>
  <c r="AU61" i="10"/>
  <c r="AR61" i="10"/>
  <c r="AO61" i="10"/>
  <c r="AL61" i="10"/>
  <c r="AI61" i="10"/>
  <c r="AF61" i="10"/>
  <c r="AC61" i="10"/>
  <c r="AX60" i="10"/>
  <c r="AU60" i="10"/>
  <c r="AR60" i="10"/>
  <c r="AO60" i="10"/>
  <c r="AL60" i="10"/>
  <c r="AI60" i="10"/>
  <c r="AF60" i="10"/>
  <c r="AC60" i="10"/>
  <c r="AX59" i="10"/>
  <c r="AU59" i="10"/>
  <c r="AR59" i="10"/>
  <c r="AO59" i="10"/>
  <c r="AL59" i="10"/>
  <c r="AI59" i="10"/>
  <c r="AF59" i="10"/>
  <c r="AC59" i="10"/>
  <c r="AX58" i="10"/>
  <c r="AU58" i="10"/>
  <c r="AR58" i="10"/>
  <c r="AO58" i="10"/>
  <c r="AL58" i="10"/>
  <c r="AI58" i="10"/>
  <c r="AF58" i="10"/>
  <c r="AC58" i="10"/>
  <c r="AX57" i="10"/>
  <c r="AU57" i="10"/>
  <c r="AR57" i="10"/>
  <c r="AO57" i="10"/>
  <c r="AL57" i="10"/>
  <c r="AI57" i="10"/>
  <c r="AF57" i="10"/>
  <c r="AC57" i="10"/>
  <c r="AX56" i="10"/>
  <c r="AU56" i="10"/>
  <c r="AR56" i="10"/>
  <c r="AO56" i="10"/>
  <c r="AL56" i="10"/>
  <c r="AI56" i="10"/>
  <c r="AF56" i="10"/>
  <c r="AC56" i="10"/>
  <c r="AX55" i="10"/>
  <c r="AU55" i="10"/>
  <c r="AR55" i="10"/>
  <c r="AO55" i="10"/>
  <c r="AL55" i="10"/>
  <c r="AI55" i="10"/>
  <c r="AF55" i="10"/>
  <c r="AC55" i="10"/>
  <c r="AX54" i="10"/>
  <c r="AU54" i="10"/>
  <c r="AR54" i="10"/>
  <c r="AO54" i="10"/>
  <c r="AL54" i="10"/>
  <c r="AI54" i="10"/>
  <c r="AF54" i="10"/>
  <c r="AC54" i="10"/>
  <c r="AX53" i="10"/>
  <c r="AU53" i="10"/>
  <c r="AR53" i="10"/>
  <c r="AO53" i="10"/>
  <c r="AL53" i="10"/>
  <c r="AI53" i="10"/>
  <c r="AF53" i="10"/>
  <c r="AC53" i="10"/>
  <c r="AX52" i="10"/>
  <c r="AU52" i="10"/>
  <c r="AR52" i="10"/>
  <c r="AO52" i="10"/>
  <c r="AL52" i="10"/>
  <c r="AI52" i="10"/>
  <c r="AF52" i="10"/>
  <c r="AC52" i="10"/>
  <c r="AX51" i="10"/>
  <c r="AU51" i="10"/>
  <c r="AR51" i="10"/>
  <c r="AO51" i="10"/>
  <c r="AL51" i="10"/>
  <c r="AI51" i="10"/>
  <c r="AF51" i="10"/>
  <c r="AC51" i="10"/>
  <c r="AX50" i="10"/>
  <c r="AU50" i="10"/>
  <c r="AR50" i="10"/>
  <c r="AO50" i="10"/>
  <c r="AL50" i="10"/>
  <c r="AI50" i="10"/>
  <c r="AF50" i="10"/>
  <c r="AC50" i="10"/>
  <c r="AX49" i="10"/>
  <c r="AU49" i="10"/>
  <c r="AR49" i="10"/>
  <c r="AO49" i="10"/>
  <c r="AL49" i="10"/>
  <c r="AI49" i="10"/>
  <c r="AF49" i="10"/>
  <c r="AC49" i="10"/>
  <c r="AX48" i="10"/>
  <c r="AU48" i="10"/>
  <c r="AR48" i="10"/>
  <c r="AO48" i="10"/>
  <c r="AL48" i="10"/>
  <c r="AI48" i="10"/>
  <c r="AF48" i="10"/>
  <c r="AC48" i="10"/>
  <c r="AX47" i="10"/>
  <c r="AU47" i="10"/>
  <c r="AR47" i="10"/>
  <c r="AO47" i="10"/>
  <c r="AL47" i="10"/>
  <c r="AI47" i="10"/>
  <c r="AF47" i="10"/>
  <c r="AC47" i="10"/>
  <c r="AX46" i="10"/>
  <c r="AU46" i="10"/>
  <c r="AR46" i="10"/>
  <c r="AO46" i="10"/>
  <c r="AL46" i="10"/>
  <c r="AI46" i="10"/>
  <c r="AF46" i="10"/>
  <c r="AC46" i="10"/>
  <c r="AX45" i="10"/>
  <c r="AU45" i="10"/>
  <c r="AR45" i="10"/>
  <c r="AO45" i="10"/>
  <c r="AL45" i="10"/>
  <c r="AI45" i="10"/>
  <c r="AF45" i="10"/>
  <c r="AC45" i="10"/>
  <c r="AX44" i="10"/>
  <c r="AU44" i="10"/>
  <c r="AR44" i="10"/>
  <c r="AO44" i="10"/>
  <c r="AL44" i="10"/>
  <c r="AI44" i="10"/>
  <c r="AF44" i="10"/>
  <c r="AC44" i="10"/>
  <c r="AX43" i="10"/>
  <c r="AU43" i="10"/>
  <c r="AR43" i="10"/>
  <c r="AO43" i="10"/>
  <c r="AL43" i="10"/>
  <c r="AI43" i="10"/>
  <c r="AF43" i="10"/>
  <c r="AC43" i="10"/>
  <c r="AX42" i="10"/>
  <c r="AU42" i="10"/>
  <c r="AR42" i="10"/>
  <c r="AO42" i="10"/>
  <c r="AL42" i="10"/>
  <c r="AI42" i="10"/>
  <c r="AF42" i="10"/>
  <c r="AC42" i="10"/>
  <c r="AX41" i="10"/>
  <c r="AU41" i="10"/>
  <c r="AR41" i="10"/>
  <c r="AO41" i="10"/>
  <c r="AL41" i="10"/>
  <c r="AI41" i="10"/>
  <c r="AF41" i="10"/>
  <c r="AC41" i="10"/>
  <c r="AX40" i="10"/>
  <c r="AU40" i="10"/>
  <c r="AR40" i="10"/>
  <c r="AO40" i="10"/>
  <c r="AL40" i="10"/>
  <c r="AI40" i="10"/>
  <c r="AF40" i="10"/>
  <c r="AC40" i="10"/>
  <c r="AX39" i="10"/>
  <c r="AU39" i="10"/>
  <c r="AR39" i="10"/>
  <c r="AO39" i="10"/>
  <c r="AL39" i="10"/>
  <c r="AI39" i="10"/>
  <c r="AF39" i="10"/>
  <c r="AC39" i="10"/>
  <c r="AX38" i="10"/>
  <c r="AU38" i="10"/>
  <c r="AR38" i="10"/>
  <c r="AO38" i="10"/>
  <c r="AL38" i="10"/>
  <c r="AI38" i="10"/>
  <c r="AF38" i="10"/>
  <c r="AC38" i="10"/>
  <c r="AX37" i="10"/>
  <c r="AU37" i="10"/>
  <c r="AR37" i="10"/>
  <c r="AO37" i="10"/>
  <c r="AL37" i="10"/>
  <c r="AI37" i="10"/>
  <c r="AF37" i="10"/>
  <c r="AC37" i="10"/>
  <c r="AX36" i="10"/>
  <c r="AU36" i="10"/>
  <c r="AR36" i="10"/>
  <c r="AO36" i="10"/>
  <c r="AL36" i="10"/>
  <c r="AI36" i="10"/>
  <c r="AF36" i="10"/>
  <c r="AC36" i="10"/>
  <c r="AX35" i="10"/>
  <c r="AU35" i="10"/>
  <c r="AR35" i="10"/>
  <c r="AO35" i="10"/>
  <c r="AL35" i="10"/>
  <c r="AI35" i="10"/>
  <c r="AF35" i="10"/>
  <c r="AC35" i="10"/>
  <c r="AX34" i="10"/>
  <c r="AU34" i="10"/>
  <c r="AR34" i="10"/>
  <c r="AO34" i="10"/>
  <c r="AL34" i="10"/>
  <c r="AI34" i="10"/>
  <c r="AF34" i="10"/>
  <c r="AC34" i="10"/>
  <c r="AX33" i="10"/>
  <c r="AU33" i="10"/>
  <c r="AR33" i="10"/>
  <c r="AO33" i="10"/>
  <c r="AL33" i="10"/>
  <c r="AI33" i="10"/>
  <c r="AF33" i="10"/>
  <c r="AC33" i="10"/>
  <c r="AX32" i="10"/>
  <c r="AU32" i="10"/>
  <c r="AR32" i="10"/>
  <c r="AO32" i="10"/>
  <c r="AL32" i="10"/>
  <c r="AI32" i="10"/>
  <c r="AF32" i="10"/>
  <c r="AC32" i="10"/>
  <c r="AX31" i="10"/>
  <c r="AU31" i="10"/>
  <c r="AR31" i="10"/>
  <c r="AO31" i="10"/>
  <c r="AL31" i="10"/>
  <c r="AI31" i="10"/>
  <c r="AF31" i="10"/>
  <c r="AC31" i="10"/>
  <c r="AX30" i="10"/>
  <c r="AU30" i="10"/>
  <c r="AR30" i="10"/>
  <c r="AO30" i="10"/>
  <c r="AL30" i="10"/>
  <c r="AI30" i="10"/>
  <c r="AF30" i="10"/>
  <c r="AC30" i="10"/>
  <c r="AX29" i="10"/>
  <c r="AU29" i="10"/>
  <c r="AR29" i="10"/>
  <c r="AO29" i="10"/>
  <c r="AL29" i="10"/>
  <c r="AI29" i="10"/>
  <c r="AF29" i="10"/>
  <c r="AC29" i="10"/>
  <c r="AX28" i="10"/>
  <c r="AU28" i="10"/>
  <c r="AR28" i="10"/>
  <c r="AO28" i="10"/>
  <c r="AL28" i="10"/>
  <c r="AI28" i="10"/>
  <c r="AF28" i="10"/>
  <c r="AC28" i="10"/>
  <c r="AX27" i="10"/>
  <c r="AU27" i="10"/>
  <c r="AR27" i="10"/>
  <c r="AO27" i="10"/>
  <c r="AL27" i="10"/>
  <c r="AI27" i="10"/>
  <c r="AF27" i="10"/>
  <c r="AC27" i="10"/>
  <c r="AX26" i="10"/>
  <c r="AU26" i="10"/>
  <c r="AR26" i="10"/>
  <c r="AO26" i="10"/>
  <c r="AL26" i="10"/>
  <c r="AI26" i="10"/>
  <c r="AF26" i="10"/>
  <c r="AC26" i="10"/>
  <c r="AX25" i="10"/>
  <c r="AU25" i="10"/>
  <c r="AR25" i="10"/>
  <c r="AO25" i="10"/>
  <c r="AL25" i="10"/>
  <c r="AI25" i="10"/>
  <c r="AF25" i="10"/>
  <c r="AC25" i="10"/>
  <c r="AX24" i="10"/>
  <c r="AU24" i="10"/>
  <c r="AR24" i="10"/>
  <c r="AO24" i="10"/>
  <c r="AL24" i="10"/>
  <c r="AI24" i="10"/>
  <c r="AF24" i="10"/>
  <c r="AC24" i="10"/>
  <c r="AX23" i="10"/>
  <c r="AU23" i="10"/>
  <c r="AR23" i="10"/>
  <c r="AO23" i="10"/>
  <c r="AL23" i="10"/>
  <c r="AI23" i="10"/>
  <c r="AF23" i="10"/>
  <c r="AC23" i="10"/>
  <c r="AX22" i="10"/>
  <c r="AU22" i="10"/>
  <c r="AR22" i="10"/>
  <c r="AO22" i="10"/>
  <c r="AL22" i="10"/>
  <c r="AI22" i="10"/>
  <c r="AF22" i="10"/>
  <c r="AC22" i="10"/>
  <c r="AX21" i="10"/>
  <c r="AU21" i="10"/>
  <c r="AR21" i="10"/>
  <c r="AO21" i="10"/>
  <c r="AL21" i="10"/>
  <c r="AI21" i="10"/>
  <c r="AF21" i="10"/>
  <c r="AC21" i="10"/>
  <c r="AX20" i="10"/>
  <c r="AU20" i="10"/>
  <c r="AR20" i="10"/>
  <c r="AO20" i="10"/>
  <c r="AL20" i="10"/>
  <c r="AI20" i="10"/>
  <c r="AF20" i="10"/>
  <c r="AC20" i="10"/>
  <c r="AX19" i="10"/>
  <c r="AU19" i="10"/>
  <c r="AR19" i="10"/>
  <c r="AO19" i="10"/>
  <c r="AL19" i="10"/>
  <c r="AI19" i="10"/>
  <c r="AF19" i="10"/>
  <c r="AC19" i="10"/>
  <c r="AX18" i="10"/>
  <c r="AU18" i="10"/>
  <c r="AR18" i="10"/>
  <c r="AO18" i="10"/>
  <c r="AL18" i="10"/>
  <c r="AI18" i="10"/>
  <c r="AF18" i="10"/>
  <c r="AC18" i="10"/>
  <c r="AX17" i="10"/>
  <c r="AU17" i="10"/>
  <c r="AR17" i="10"/>
  <c r="AO17" i="10"/>
  <c r="AL17" i="10"/>
  <c r="AI17" i="10"/>
  <c r="AF17" i="10"/>
  <c r="AC17" i="10"/>
  <c r="AX16" i="10"/>
  <c r="AU16" i="10"/>
  <c r="AR16" i="10"/>
  <c r="AO16" i="10"/>
  <c r="AL16" i="10"/>
  <c r="AI16" i="10"/>
  <c r="AF16" i="10"/>
  <c r="AC16" i="10"/>
  <c r="AX15" i="10"/>
  <c r="AU15" i="10"/>
  <c r="AR15" i="10"/>
  <c r="AO15" i="10"/>
  <c r="AL15" i="10"/>
  <c r="AI15" i="10"/>
  <c r="AF15" i="10"/>
  <c r="AC15" i="10"/>
  <c r="AX14" i="10"/>
  <c r="AU14" i="10"/>
  <c r="AR14" i="10"/>
  <c r="AO14" i="10"/>
  <c r="AL14" i="10"/>
  <c r="AI14" i="10"/>
  <c r="AF14" i="10"/>
  <c r="AC14" i="10"/>
  <c r="AX13" i="10"/>
  <c r="AU13" i="10"/>
  <c r="AR13" i="10"/>
  <c r="AO13" i="10"/>
  <c r="AL13" i="10"/>
  <c r="AI13" i="10"/>
  <c r="AF13" i="10"/>
  <c r="AC13" i="10"/>
  <c r="AX12" i="10"/>
  <c r="AR12" i="10"/>
  <c r="AO12" i="10"/>
  <c r="AL12" i="10"/>
  <c r="AI12" i="10"/>
  <c r="AF12" i="10"/>
  <c r="AC12" i="10"/>
  <c r="AX11" i="10"/>
  <c r="AU11" i="10"/>
  <c r="AR11" i="10"/>
  <c r="AO11" i="10"/>
  <c r="AL11" i="10"/>
  <c r="AI11" i="10"/>
  <c r="AF11" i="10"/>
  <c r="AC11" i="10"/>
  <c r="AX10" i="10"/>
  <c r="AU10" i="10"/>
  <c r="AR10" i="10"/>
  <c r="AO10" i="10"/>
  <c r="AL10" i="10"/>
  <c r="AI10" i="10"/>
  <c r="AF10" i="10"/>
  <c r="AC10" i="10"/>
  <c r="AX9" i="10"/>
  <c r="AU9" i="10"/>
  <c r="AR9" i="10"/>
  <c r="AO9" i="10"/>
  <c r="AL9" i="10"/>
  <c r="AI9" i="10"/>
  <c r="AF9" i="10"/>
  <c r="AC9" i="10"/>
  <c r="AX8" i="10"/>
  <c r="AU8" i="10"/>
  <c r="AR8" i="10"/>
  <c r="AO8" i="10"/>
  <c r="AL8" i="10"/>
  <c r="AI8" i="10"/>
  <c r="AF8" i="10"/>
  <c r="AC8" i="10"/>
  <c r="AX7" i="10"/>
  <c r="AU7" i="10"/>
  <c r="AR7" i="10"/>
  <c r="AO7" i="10"/>
  <c r="AL7" i="10"/>
  <c r="AI7" i="10"/>
  <c r="AF7" i="10"/>
  <c r="AC7" i="10"/>
  <c r="Z7" i="10"/>
  <c r="Z163" i="10" s="1"/>
  <c r="Z2" i="10" s="1"/>
  <c r="AA2" i="10" s="1"/>
  <c r="W7" i="10"/>
  <c r="W163" i="10" s="1"/>
  <c r="W2" i="10" s="1"/>
  <c r="X2" i="10" s="1"/>
  <c r="T7" i="10"/>
  <c r="T163" i="10" s="1"/>
  <c r="T2" i="10" s="1"/>
  <c r="U2" i="10" s="1"/>
  <c r="AR163" i="10" l="1"/>
  <c r="AR2" i="10" s="1"/>
  <c r="AS2" i="10" s="1"/>
  <c r="AX163" i="10"/>
  <c r="AX2" i="10" s="1"/>
  <c r="AY2" i="10" s="1"/>
  <c r="AL163" i="10"/>
  <c r="AL2" i="10" s="1"/>
  <c r="AM2" i="10" s="1"/>
  <c r="AF163" i="10"/>
  <c r="AF2" i="10" s="1"/>
  <c r="AG2" i="10" s="1"/>
  <c r="AC163" i="10"/>
  <c r="AC2" i="10" s="1"/>
  <c r="AD2" i="10" s="1"/>
  <c r="AO163" i="10"/>
  <c r="AO2" i="10" s="1"/>
  <c r="AP2" i="10" s="1"/>
  <c r="AI163" i="10"/>
  <c r="AI2" i="10" s="1"/>
  <c r="AJ2" i="10" s="1"/>
  <c r="AU163" i="10"/>
  <c r="AU2" i="10" s="1"/>
  <c r="AV2" i="10" s="1"/>
  <c r="AZ4" i="10"/>
  <c r="B20" i="13" s="1"/>
  <c r="BC164" i="10"/>
  <c r="BC4" i="10" s="1"/>
  <c r="B21" i="13" s="1"/>
  <c r="BO163" i="10"/>
  <c r="BP161" i="10" s="1"/>
  <c r="BP159" i="10" l="1"/>
  <c r="BP160" i="10"/>
  <c r="BP157" i="10"/>
  <c r="BP158" i="10"/>
  <c r="BP16" i="10"/>
  <c r="BP156" i="10"/>
  <c r="H164" i="10"/>
  <c r="H4" i="10" s="1"/>
  <c r="C5" i="13" s="1"/>
  <c r="BG164" i="10"/>
  <c r="BG4" i="10" s="1"/>
  <c r="C22" i="13" s="1"/>
  <c r="BJ164" i="10"/>
  <c r="BJ4" i="10" s="1"/>
  <c r="C23" i="13" s="1"/>
  <c r="BD164" i="10"/>
  <c r="BD4" i="10" s="1"/>
  <c r="C21" i="13" s="1"/>
  <c r="E164" i="10"/>
  <c r="E4" i="10" s="1"/>
  <c r="C4" i="13" s="1"/>
  <c r="Q164" i="10"/>
  <c r="Q4" i="10" s="1"/>
  <c r="C8" i="13" s="1"/>
  <c r="BA164" i="10"/>
  <c r="BA4" i="10" s="1"/>
  <c r="C20" i="13" s="1"/>
  <c r="K164" i="10"/>
  <c r="K4" i="10" s="1"/>
  <c r="C6" i="13" s="1"/>
  <c r="N164" i="10"/>
  <c r="N4" i="10" s="1"/>
  <c r="C7" i="13" s="1"/>
  <c r="AL164" i="10"/>
  <c r="AL4" i="10" s="1"/>
  <c r="C15" i="13" s="1"/>
  <c r="AU164" i="10"/>
  <c r="AU4" i="10" s="1"/>
  <c r="C18" i="13" s="1"/>
  <c r="T164" i="10"/>
  <c r="T4" i="10" s="1"/>
  <c r="C9" i="13" s="1"/>
  <c r="AO164" i="10"/>
  <c r="AO4" i="10" s="1"/>
  <c r="C16" i="13" s="1"/>
  <c r="Z164" i="10"/>
  <c r="Z4" i="10" s="1"/>
  <c r="C11" i="13" s="1"/>
  <c r="AI164" i="10"/>
  <c r="AI4" i="10" s="1"/>
  <c r="C14" i="13" s="1"/>
  <c r="AC164" i="10"/>
  <c r="AC4" i="10" s="1"/>
  <c r="C12" i="13" s="1"/>
  <c r="W164" i="10"/>
  <c r="W4" i="10" s="1"/>
  <c r="C10" i="13" s="1"/>
  <c r="AR164" i="10"/>
  <c r="AR4" i="10" s="1"/>
  <c r="C17" i="13" s="1"/>
  <c r="AX164" i="10"/>
  <c r="AX4" i="10" s="1"/>
  <c r="C19" i="13" s="1"/>
  <c r="AF164" i="10"/>
  <c r="AF4" i="10" s="1"/>
  <c r="C13" i="13" s="1"/>
  <c r="BP144" i="10"/>
  <c r="BP138" i="10"/>
  <c r="BP154" i="10"/>
  <c r="BP128" i="10"/>
  <c r="BP151" i="10"/>
  <c r="BP129" i="10"/>
  <c r="BP133" i="10"/>
  <c r="BP137" i="10"/>
  <c r="BP141" i="10"/>
  <c r="BP145" i="10"/>
  <c r="BP149" i="10"/>
  <c r="BP153" i="10"/>
  <c r="BP131" i="10"/>
  <c r="BP135" i="10"/>
  <c r="BP139" i="10"/>
  <c r="BP143" i="10"/>
  <c r="BP147" i="10"/>
  <c r="BP155" i="10"/>
  <c r="BP142" i="10"/>
  <c r="BP132" i="10"/>
  <c r="BP148" i="10"/>
  <c r="BP130" i="10"/>
  <c r="BP146" i="10"/>
  <c r="BP136" i="10"/>
  <c r="BP162" i="10"/>
  <c r="BP152" i="10"/>
  <c r="BP134" i="10"/>
  <c r="BP150" i="10"/>
  <c r="BP140" i="10"/>
  <c r="BP7" i="10"/>
  <c r="AW164" i="10"/>
  <c r="AW4" i="10" s="1"/>
  <c r="B19" i="13" s="1"/>
  <c r="AQ164" i="10"/>
  <c r="AQ4" i="10" s="1"/>
  <c r="B17" i="13" s="1"/>
  <c r="AK164" i="10"/>
  <c r="AK4" i="10" s="1"/>
  <c r="B15" i="13" s="1"/>
  <c r="AE164" i="10"/>
  <c r="AE4" i="10" s="1"/>
  <c r="B13" i="13" s="1"/>
  <c r="Y164" i="10"/>
  <c r="Y4" i="10" s="1"/>
  <c r="B11" i="13" s="1"/>
  <c r="S4" i="10"/>
  <c r="B9" i="13" s="1"/>
  <c r="M164" i="10"/>
  <c r="M4" i="10" s="1"/>
  <c r="B7" i="13" s="1"/>
  <c r="AT164" i="10"/>
  <c r="AT4" i="10" s="1"/>
  <c r="B18" i="13" s="1"/>
  <c r="V164" i="10"/>
  <c r="V4" i="10" s="1"/>
  <c r="B10" i="13" s="1"/>
  <c r="AN164" i="10"/>
  <c r="AN4" i="10" s="1"/>
  <c r="B16" i="13" s="1"/>
  <c r="P4" i="10"/>
  <c r="B8" i="13" s="1"/>
  <c r="AH164" i="10"/>
  <c r="AH4" i="10" s="1"/>
  <c r="B14" i="13" s="1"/>
  <c r="J164" i="10"/>
  <c r="J4" i="10" s="1"/>
  <c r="B6" i="13" s="1"/>
  <c r="AB164" i="10"/>
  <c r="AB4" i="10" s="1"/>
  <c r="B12" i="13" s="1"/>
  <c r="D164" i="10"/>
  <c r="D4" i="10" s="1"/>
  <c r="B4" i="13" s="1"/>
  <c r="B24" i="13" l="1"/>
  <c r="C24" i="13"/>
  <c r="BP100" i="10"/>
  <c r="BP127" i="10"/>
  <c r="BP123" i="10"/>
  <c r="BP119" i="10"/>
  <c r="BP115" i="10"/>
  <c r="BP111" i="10"/>
  <c r="BP107" i="10"/>
  <c r="BP103" i="10"/>
  <c r="BP99" i="10"/>
  <c r="BP83" i="10"/>
  <c r="BP87" i="10"/>
  <c r="BP91" i="10"/>
  <c r="BP75" i="10"/>
  <c r="BP95" i="10"/>
  <c r="BP79" i="10"/>
  <c r="BP54" i="10"/>
  <c r="BP68" i="10"/>
  <c r="BP20" i="10"/>
  <c r="BP36" i="10"/>
  <c r="BP52" i="10"/>
  <c r="BP66" i="10"/>
  <c r="BP33" i="10"/>
  <c r="BP10" i="10"/>
  <c r="BP26" i="10"/>
  <c r="BP42" i="10"/>
  <c r="BP58" i="10"/>
  <c r="BP9" i="10"/>
  <c r="BP19" i="10"/>
  <c r="BP35" i="10"/>
  <c r="BP51" i="10"/>
  <c r="BP67" i="10"/>
  <c r="BP89" i="10"/>
  <c r="BP110" i="10"/>
  <c r="BP126" i="10"/>
  <c r="BP94" i="10"/>
  <c r="BP112" i="10"/>
  <c r="BP90" i="10"/>
  <c r="BP105" i="10"/>
  <c r="BP121" i="10"/>
  <c r="BP86" i="10"/>
  <c r="BP65" i="10"/>
  <c r="BP31" i="10"/>
  <c r="BP63" i="10"/>
  <c r="BP30" i="10"/>
  <c r="BP21" i="10"/>
  <c r="BP53" i="10"/>
  <c r="BP32" i="10"/>
  <c r="BP64" i="10"/>
  <c r="BP84" i="10"/>
  <c r="BP122" i="10"/>
  <c r="BP124" i="10"/>
  <c r="BP14" i="10"/>
  <c r="BP57" i="10"/>
  <c r="BP71" i="10"/>
  <c r="BP23" i="10"/>
  <c r="BP39" i="10"/>
  <c r="BP55" i="10"/>
  <c r="BP69" i="10"/>
  <c r="BP17" i="10"/>
  <c r="BP41" i="10"/>
  <c r="BP13" i="10"/>
  <c r="BP29" i="10"/>
  <c r="BP45" i="10"/>
  <c r="BP61" i="10"/>
  <c r="BP22" i="10"/>
  <c r="BP8" i="10"/>
  <c r="BP24" i="10"/>
  <c r="BP40" i="10"/>
  <c r="BP56" i="10"/>
  <c r="BP73" i="10"/>
  <c r="BP98" i="10"/>
  <c r="BP114" i="10"/>
  <c r="BP78" i="10"/>
  <c r="BP96" i="10"/>
  <c r="BP116" i="10"/>
  <c r="BP74" i="10"/>
  <c r="BP92" i="10"/>
  <c r="BP109" i="10"/>
  <c r="BP125" i="10"/>
  <c r="BP88" i="10"/>
  <c r="BP15" i="10"/>
  <c r="BP85" i="10"/>
  <c r="BP101" i="10"/>
  <c r="BP77" i="10"/>
  <c r="BP38" i="10"/>
  <c r="BP62" i="10"/>
  <c r="BP12" i="10"/>
  <c r="BP28" i="10"/>
  <c r="BP44" i="10"/>
  <c r="BP60" i="10"/>
  <c r="BP72" i="10"/>
  <c r="BP25" i="10"/>
  <c r="BP18" i="10"/>
  <c r="BP34" i="10"/>
  <c r="BP50" i="10"/>
  <c r="BP70" i="10"/>
  <c r="BP46" i="10"/>
  <c r="BP11" i="10"/>
  <c r="BP27" i="10"/>
  <c r="BP43" i="10"/>
  <c r="BP59" i="10"/>
  <c r="BP82" i="10"/>
  <c r="BP102" i="10"/>
  <c r="BP118" i="10"/>
  <c r="BP80" i="10"/>
  <c r="BP104" i="10"/>
  <c r="BP120" i="10"/>
  <c r="BP76" i="10"/>
  <c r="BP97" i="10"/>
  <c r="BP113" i="10"/>
  <c r="BP93" i="10"/>
  <c r="BP49" i="10"/>
  <c r="BP47" i="10"/>
  <c r="BP37" i="10"/>
  <c r="BP48" i="10"/>
  <c r="BP106" i="10"/>
  <c r="BP108" i="10"/>
  <c r="BP81" i="10"/>
  <c r="BP117" i="10"/>
  <c r="BP163" i="10" l="1"/>
</calcChain>
</file>

<file path=xl/comments1.xml><?xml version="1.0" encoding="utf-8"?>
<comments xmlns="http://schemas.openxmlformats.org/spreadsheetml/2006/main">
  <authors>
    <author>Windows User</author>
  </authors>
  <commentList>
    <comment ref="AT49" authorId="0" shapeId="0">
      <text>
        <r>
          <rPr>
            <b/>
            <sz val="9"/>
            <color indexed="81"/>
            <rFont val="Tahoma"/>
            <family val="2"/>
          </rPr>
          <t>IV set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<sst xmlns="http://schemas.openxmlformats.org/spreadsheetml/2006/main" count="1103" uniqueCount="392">
  <si>
    <t>NO.</t>
  </si>
  <si>
    <t>Totao Price</t>
  </si>
  <si>
    <t>%Of Each Item</t>
  </si>
  <si>
    <t>Unit Cost</t>
  </si>
  <si>
    <t>Total Price</t>
  </si>
  <si>
    <t>% Of Quantity</t>
  </si>
  <si>
    <t>% Of Total Cost</t>
  </si>
  <si>
    <t>% Of Item</t>
  </si>
  <si>
    <t>Item NO.</t>
  </si>
  <si>
    <t>Total No. Of Items</t>
  </si>
  <si>
    <t>Total 224 Item</t>
  </si>
  <si>
    <t>BY %</t>
  </si>
  <si>
    <t>Total  Of All Hoslpitals Need for one year</t>
  </si>
  <si>
    <t>Different</t>
  </si>
  <si>
    <t>Reqeusted Budget</t>
  </si>
  <si>
    <t>Budget specified for Hospital</t>
  </si>
  <si>
    <t>Item Discribtion</t>
  </si>
  <si>
    <t>Airway, oropharyngeal, Guedel, single use, size 1</t>
  </si>
  <si>
    <t>Piece</t>
  </si>
  <si>
    <t>Airway, oropharyngeal, Guedel, single use, size 2</t>
  </si>
  <si>
    <t>Airway, oropharyngeal, Guedel, single use, size 3</t>
  </si>
  <si>
    <t>Airway, oropharyngeal, Guedel, single use, size 4</t>
  </si>
  <si>
    <t>Airway, oropharyngeal, Guedel, single use, size 5</t>
  </si>
  <si>
    <t>Bag, colostomy, with ring, large size</t>
  </si>
  <si>
    <t>Bag, urine, single use, 2000ml</t>
  </si>
  <si>
    <t>Bandage, adbominal, packet of 25</t>
  </si>
  <si>
    <t>Roll</t>
  </si>
  <si>
    <t>Bandage, elastic, cotton crepe, roll 10cm x 4.5m</t>
  </si>
  <si>
    <t>Bandage, elastic, cotton crepe, roll 15cm x 4.5m</t>
  </si>
  <si>
    <t>Bandage, gauze, roll, 10cm x 3m</t>
  </si>
  <si>
    <t>Bandage, plaster of paris, 10cm x 3m, roll</t>
  </si>
  <si>
    <t>Bandage, plaster of paris, 15cm x 3m, roll</t>
  </si>
  <si>
    <t>Cannula IV 20G, with injection port, with wing, pink</t>
  </si>
  <si>
    <t>Cannula IV 22G, with injection port, with wing, blue</t>
  </si>
  <si>
    <t>Cannula IV 24G, with injection port, with wing, yellow</t>
  </si>
  <si>
    <t>Cap, surgical Single use</t>
  </si>
  <si>
    <t>Catheter, urinary, Foley, latex silicone coated, balloon, sterile, single use, CH 10 (FR 10)</t>
  </si>
  <si>
    <t>Catheter, urinary, Foley, latex silicone coated, balloon, sterile, single use, CH 12 (FR 12)</t>
  </si>
  <si>
    <t>Catheter, urinary, Foley, latex silicone coated, balloon, sterile, single use, CH 14 (FR 14)</t>
  </si>
  <si>
    <t>Catheter, urinary, Foley, latex silicone coated, balloon, sterile, single use, CH 16 (FR 16)</t>
  </si>
  <si>
    <t>Catheter, urinary, Foley, latex silicone coated, balloon, sterile, single use, CH 18 (FR 18)</t>
  </si>
  <si>
    <t>Catheter, urinary, Foley, latex silicone coated, balloon, sterile, single use, CH 20 (FR 20)</t>
  </si>
  <si>
    <t>Catheter, urinary, Foley, latex silicone coated, balloon, sterile, single use, CH 22 (FR 22)</t>
  </si>
  <si>
    <t>Catheter, urinary, Foley, latex silicone coated, balloon, sterile, single use, CH 24 (FR 24)</t>
  </si>
  <si>
    <t>Catheter, urinary, Foley, latex silicone coated, balloon, sterile, single use, CH 6 (FR 6)</t>
  </si>
  <si>
    <t>Catheter, urinary, Foley, latex silicone coated, balloon, sterile, single use, CH 8 (FR 8)</t>
  </si>
  <si>
    <t>Catheter, urinary, Foley, metal, female, reusable</t>
  </si>
  <si>
    <t>Catheter, urinary, Foley, metal, male, reusable</t>
  </si>
  <si>
    <t>Cotton, wool, absorbant, roll, 400 g</t>
  </si>
  <si>
    <t>Face Mask, protective, single use, ASTM Level 1, box of 50</t>
  </si>
  <si>
    <t>box</t>
  </si>
  <si>
    <t>Gauze pad, sterile, 10cm x 10cm, pack of 10</t>
  </si>
  <si>
    <t>Pack</t>
  </si>
  <si>
    <t>Gauze, vaseline, 10cm x 10cm, box of 10  sterile</t>
  </si>
  <si>
    <t>Gel, ultrasound, 5 liter</t>
  </si>
  <si>
    <t>Bottle</t>
  </si>
  <si>
    <t>Gloves,  latex powdered, single use, sterile, pair, size 6</t>
  </si>
  <si>
    <t>pair</t>
  </si>
  <si>
    <t>Gloves,  latex powdered, single use, sterile, pair, size 7</t>
  </si>
  <si>
    <t>Gloves,  latex powdered, single use, sterile, pair, size 7.5</t>
  </si>
  <si>
    <t>Gloves,  latex powdered, single use, sterile, pair, size 8</t>
  </si>
  <si>
    <t>Gloves,  latex powdered, single use, sterile, pair, size 8.5</t>
  </si>
  <si>
    <t>Gloves,  latex powdered, single use, sterile, pair, size 9</t>
  </si>
  <si>
    <t>Gloves, examination, latex, single use, non-sterile, large size, box of 100</t>
  </si>
  <si>
    <t>Gloves, examination, latex, single use, non-sterile, medium size, box of 100</t>
  </si>
  <si>
    <t>IV Flow regulator, manual, rotating lock, sterile, with control-a-flow regulator and pinch clamp, latex free</t>
  </si>
  <si>
    <t>set</t>
  </si>
  <si>
    <t>IV infusion set with chamber 150cc, single use, sterile</t>
  </si>
  <si>
    <t>IV infusion set with chamber, microdrip,125 mm, single use, sterile</t>
  </si>
  <si>
    <t>Mask, nebulizer (aerosol), adult + reservoir bag</t>
  </si>
  <si>
    <t>Mask, nebulizer (aerosol), child + pipe</t>
  </si>
  <si>
    <t>Mask, Oxygen, neonatal</t>
  </si>
  <si>
    <t>Mask, oxygen, adult</t>
  </si>
  <si>
    <t>Mask, oxygen, child</t>
  </si>
  <si>
    <t>Needle, spinal, single use, sterile, 25G(B/Braun)</t>
  </si>
  <si>
    <t>Pad, alcohol impregnated, individually wrapped, box of 100</t>
  </si>
  <si>
    <t>Plaster adhesive, for IV cannula (Cotton Leucoplaster 2.5cm X 3m)</t>
  </si>
  <si>
    <t>Shoe cover, nonwoven, single use</t>
  </si>
  <si>
    <t>Suture, absorbable, braided synthetic (0) with curved needle</t>
  </si>
  <si>
    <t>Suture, absorbable, braided synthetic (0) with curved needle round</t>
  </si>
  <si>
    <t>Suture, absorbable, braided synthetic (1) with curved needle</t>
  </si>
  <si>
    <t>Suture, absorbable, braided synthetic (1) with curved needle round</t>
  </si>
  <si>
    <t>Suture, absorbable, braided synthetic (2/0) with curved needle</t>
  </si>
  <si>
    <t>Suture, absorbable, braided synthetic (2/0) with curved needle round</t>
  </si>
  <si>
    <t>Suture, absorbable, braided synthetic (3/0) with curved needle</t>
  </si>
  <si>
    <t>Suture, absorbable, braided synthetic (3/0) with curved needle round</t>
  </si>
  <si>
    <t>Suture, absorbable, braided synthetic (4/0) with curved needle</t>
  </si>
  <si>
    <t>Suture, absorbable, braided synthetic (4/0) with curved needle round</t>
  </si>
  <si>
    <t>Suture, absorbable, braided synthetic (5/0) with curved needle</t>
  </si>
  <si>
    <t>Suture, absorbable, braided synthetic (5/0) with curved needle round</t>
  </si>
  <si>
    <t>Suture, absorbable, braided synthetic (6/0) with curved needle round</t>
  </si>
  <si>
    <t>Suture, absorbable, braided synthetic (6/0) with curved needle spatulated</t>
  </si>
  <si>
    <t>Suture, absorbable, monofil gut chromic (0) with curved needle</t>
  </si>
  <si>
    <t>Suture, absorbable, monofil gut chromic (0) with curved needle round</t>
  </si>
  <si>
    <t>Suture, absorbable, monofil gut chromic (1) with curved needle round</t>
  </si>
  <si>
    <t>Suture, absorbable, monofil gut chromic (2/0) with curved needle</t>
  </si>
  <si>
    <t>Suture, absorbable, monofil gut chromic (2/0) with curved needle round</t>
  </si>
  <si>
    <t>Suture, absorbable, monofil gut chromic (3/0) with curved needle round</t>
  </si>
  <si>
    <t>Suture, absorbable, monofil gut chromic (4/0) with curved needle round</t>
  </si>
  <si>
    <t>Suture, non-absorbable, braided silk (0) with curved needle</t>
  </si>
  <si>
    <t>Suture, non-absorbable, braided silk (0) with curved needle cutting</t>
  </si>
  <si>
    <t>Suture, non-absorbable, braided silk (1) with curved needle</t>
  </si>
  <si>
    <t>Suture, non-absorbable, braided silk (1) with curved needle cutting</t>
  </si>
  <si>
    <t>Suture, non-absorbable, braided silk (2/0) with curved needle</t>
  </si>
  <si>
    <t>Suture, non-absorbable, braided silk (2/0) with curved needle cutting</t>
  </si>
  <si>
    <t>Suture, non-absorbable, braided silk (3/0) with curved needle</t>
  </si>
  <si>
    <t>Suture, non-absorbable, braided silk (3/0) with curved needle cutting</t>
  </si>
  <si>
    <t>Suture, non-absorbable, braided silk (4/0) with curved needle cutting</t>
  </si>
  <si>
    <t>Suture, non-absorbable, braided silk (5/0) with curved needle round</t>
  </si>
  <si>
    <t>Suture, non-absorbable, braided silk (5/0) with cutting</t>
  </si>
  <si>
    <t>Suture, non-absorbable, braided silk (6/0) with curved needle cutting</t>
  </si>
  <si>
    <t>Suture, non-absorbable, braided silk (8/0) double-armed with curved needle spatulated</t>
  </si>
  <si>
    <t>Suture, non-absorbable, monofil synthetic (0) with curved needle</t>
  </si>
  <si>
    <t>Suture, non-absorbable, monofil synthetic (0) with curved needle cutting</t>
  </si>
  <si>
    <t>Suture, non-absorbable, monofil synthetic (1) with curved needle cutting</t>
  </si>
  <si>
    <t>Suture, non-absorbable, monofil synthetic (1) with curved needle round</t>
  </si>
  <si>
    <t>Suture, non-absorbable, monofil synthetic (10/0)</t>
  </si>
  <si>
    <t>Suture, non-absorbable, monofil synthetic (2) with curved needle cutting</t>
  </si>
  <si>
    <t>Suture, non-absorbable, monofil synthetic (2) with curved needle round</t>
  </si>
  <si>
    <t>Suture, non-absorbable, monofil synthetic (2/0) with curved needle</t>
  </si>
  <si>
    <t>Suture, non-absorbable, monofil synthetic (2/0) with curved needle cutting</t>
  </si>
  <si>
    <t>Suture, non-absorbable, monofil synthetic (3/0) with curved needle cutting</t>
  </si>
  <si>
    <t>Suture, non-absorbable, monofil synthetic (3/0) with curved needle round</t>
  </si>
  <si>
    <t>Suture, non-absorbable, monofil synthetic (4/0) with curved needle cutting</t>
  </si>
  <si>
    <t>Suture, non-absorbable, monofil synthetic (4/0) with curved needle round</t>
  </si>
  <si>
    <t>Suture, non-absorbable, monofil synthetic (5/0) with curved needle</t>
  </si>
  <si>
    <t>Suture, non-absorbable, monofil synthetic (5/0) with curved needle round</t>
  </si>
  <si>
    <t xml:space="preserve">Suture, non-absorbable, monofil synthetic (6/0) with curved needle </t>
  </si>
  <si>
    <t>Suture, non-absorbable, monofil synthetic (6/0) with curved needle round</t>
  </si>
  <si>
    <t>Suture, non-absorbable, monofil synthetic (7/0) with curved needle</t>
  </si>
  <si>
    <t>Suture, non-absorbable, monofil synthetic (9/0) with curved needle</t>
  </si>
  <si>
    <t>Syringe, insulin, single use, sterile, 1cc, with needle</t>
  </si>
  <si>
    <t>Syringe, safety, 60cc, box of 25</t>
  </si>
  <si>
    <t>Syringe, single use, sterile 10cc, with needle 22 G</t>
  </si>
  <si>
    <t>Syringe, single use, sterile 20cc, with needle 20 G</t>
  </si>
  <si>
    <t>Syringe, single use, sterile 5cc, with needle 24 G</t>
  </si>
  <si>
    <t>Syringe, single use, sterile, 50cc, with needle 18G</t>
  </si>
  <si>
    <t>Tape, autoclave indicator, roll, 25mm x 50m</t>
  </si>
  <si>
    <t>roll</t>
  </si>
  <si>
    <t>Tongue depressor, wood,  150mm</t>
  </si>
  <si>
    <t>Trocar, thoracic, with chest tube, single use, sterile, CH30</t>
  </si>
  <si>
    <t>Trocar, thoracic, with chest tube, single use, sterile, CH32</t>
  </si>
  <si>
    <t>Trocar, thoracic, with chest tube, single use, sterile, CH6</t>
  </si>
  <si>
    <t>Trocar, thoracic, with chest tube, single use, sterile, CH8</t>
  </si>
  <si>
    <t>Tube, endotracheal, with cuff, red rubber, reusable, 2.5mm</t>
  </si>
  <si>
    <t>Tube, endotracheal, with cuff, red rubber, reusable, 3.0mm</t>
  </si>
  <si>
    <t>Tube, endotracheal, with cuff, red rubber, reusable, 3.5mm</t>
  </si>
  <si>
    <t>Tube, endotracheal, with cuff, red rubber, reusable, 4.0mm</t>
  </si>
  <si>
    <t>Tube, endotracheal, with cuff, red rubber, reusable, 4.5mm</t>
  </si>
  <si>
    <t>Tube, endotracheal, with cuff, red rubber, reusable, 5.0mm</t>
  </si>
  <si>
    <t>Tube, endotracheal, with cuff, red rubber, reusable, 5.5mm</t>
  </si>
  <si>
    <t>Tube, endotracheal, with cuff, red rubber, reusable, 6.0mm</t>
  </si>
  <si>
    <t>Tube, endotracheal, with cuff, red rubber, reusable, 6.5mm</t>
  </si>
  <si>
    <t>Tube, endotracheal, with cuff, red rubber, reusable, 7.0mm</t>
  </si>
  <si>
    <t>Tube, endotracheal, with cuff, red rubber, reusable, 7.5mm</t>
  </si>
  <si>
    <t>Tube, endotracheal, with cuff, single use, size 8.0</t>
  </si>
  <si>
    <t>Tube, gastric, CH 16</t>
  </si>
  <si>
    <t>Tube, gastric, CH 6</t>
  </si>
  <si>
    <t>Tube, nasogastric, single lumen, CH 6</t>
  </si>
  <si>
    <t>Tube, nasogastric, single lumen, CH 8</t>
  </si>
  <si>
    <t>Tube, rectal, single use, CH 28</t>
  </si>
  <si>
    <t>Tube, rectal, single use, CH 32</t>
  </si>
  <si>
    <t>Tube, suction, single use, sterile, CH 10</t>
  </si>
  <si>
    <t>Tube, suction, single use, sterile, CH 14</t>
  </si>
  <si>
    <t>Tube, suction, single use, sterile, CH 16</t>
  </si>
  <si>
    <t>Tube, suction, single use, sterile, CH 8</t>
  </si>
  <si>
    <t>Tube, tracheostomy, size 6.6</t>
  </si>
  <si>
    <t>Tube, tracheostomy, size 7</t>
  </si>
  <si>
    <t>Tube, tracheostomy, size 7.5</t>
  </si>
  <si>
    <t>Tube, tracheostomy, size 8</t>
  </si>
  <si>
    <t>Wrist band with name label child</t>
  </si>
  <si>
    <t>Required amount</t>
  </si>
  <si>
    <t>Estimated price</t>
  </si>
  <si>
    <t>VEN</t>
  </si>
  <si>
    <t>Ehye Mojadad Hospital</t>
  </si>
  <si>
    <t>Antani Hospital</t>
  </si>
  <si>
    <t>Abni Sina Sadri Hopital</t>
  </si>
  <si>
    <t>Afghan Japan Hospital</t>
  </si>
  <si>
    <t>Noor Hospital</t>
  </si>
  <si>
    <t>Sehat Rawani Hospital</t>
  </si>
  <si>
    <t>Abni Sina Ajil Hopital</t>
  </si>
  <si>
    <t>Dashti Barchi (100) Beds</t>
  </si>
  <si>
    <t>Rabai e Balkhi Hospital</t>
  </si>
  <si>
    <t>Poly Clinic Markazee</t>
  </si>
  <si>
    <t>Wazir Mohammad Akbarkhan Hospital</t>
  </si>
  <si>
    <t xml:space="preserve">Jamhoriat Hospital </t>
  </si>
  <si>
    <t>Isteqlal Hospital</t>
  </si>
  <si>
    <t>Malalai Hospital</t>
  </si>
  <si>
    <t>Institute of Indragandi Child  Health</t>
  </si>
  <si>
    <t>Ata Turk Hospital</t>
  </si>
  <si>
    <t>Dashti Barchi (50) Beds</t>
  </si>
  <si>
    <t>Stomatology Hospital</t>
  </si>
  <si>
    <t>Bema.e. sehi Mamoorin</t>
  </si>
  <si>
    <t>`</t>
  </si>
  <si>
    <t>v</t>
  </si>
  <si>
    <t>Sanator Janat Gul khan Hopital</t>
  </si>
  <si>
    <t>meter</t>
  </si>
  <si>
    <t>Unit</t>
  </si>
  <si>
    <t>Blade Surgical single use size21G</t>
  </si>
  <si>
    <t>Blade Surgical single use size24G</t>
  </si>
  <si>
    <t>Blade Surgical single use size11G</t>
  </si>
  <si>
    <t xml:space="preserve">Gynoclogy Gloves </t>
  </si>
  <si>
    <t>Umblical cord clamp plastic single use small size</t>
  </si>
  <si>
    <t>Chest bottle triple chamber 2000ml</t>
  </si>
  <si>
    <t>Gauze metric 90cm X90m</t>
  </si>
  <si>
    <t>Meter</t>
  </si>
  <si>
    <t>Blade Surgical single use size15G</t>
  </si>
  <si>
    <t>Spinal Needle22G BBROWN</t>
  </si>
  <si>
    <t>Bandage, adbominal,10x30cm packet of 25</t>
  </si>
  <si>
    <t>chlorhexidine digluconate10% topical slotion)in450ml</t>
  </si>
  <si>
    <t>Hydrogen peroxide 6%in60ml bottle,topical solution</t>
  </si>
  <si>
    <t>Nasal prong,oxygen,adult</t>
  </si>
  <si>
    <t>Nasal prong,oxygen,neonatal</t>
  </si>
  <si>
    <t>Gloves,  latex powdered, single use, sterile, pair, size 7.5(Gynacology)</t>
  </si>
  <si>
    <t>Needle, spinal, single use, sterile, Size24G</t>
  </si>
  <si>
    <t>piece</t>
  </si>
  <si>
    <t>povidone iodine10%topical slotion 450ml</t>
  </si>
  <si>
    <t>chlorhexidine digluconate5% topical slotion)in1000ml</t>
  </si>
  <si>
    <t xml:space="preserve">Abni Sina Ajil Hospital </t>
  </si>
  <si>
    <t xml:space="preserve">Abni Sina Sadri Hospital </t>
  </si>
  <si>
    <t>Rabai .e. Balkhi Hospital</t>
  </si>
  <si>
    <t>Isteqlal     Hospital</t>
  </si>
  <si>
    <t>Total quintity of all HospitalS</t>
  </si>
  <si>
    <t>Remarks</t>
  </si>
  <si>
    <t>bottle</t>
  </si>
  <si>
    <t>Needle, spinal, single use, sterile, 25G</t>
  </si>
  <si>
    <t>Plaster adhesive, for IV cannula (Cotton Leucoplaster 2.5cm X 5m)</t>
  </si>
  <si>
    <t>Cannula IV 18G, with injection port, with wing, green</t>
  </si>
  <si>
    <t xml:space="preserve">Apron,plastic,single use size </t>
  </si>
  <si>
    <t>sol chloroxylenol 4.8% 400ml  (sol Dettol)</t>
  </si>
  <si>
    <t>IV infusion set with chamber 100cc, single use, sterile</t>
  </si>
  <si>
    <t>Surgical blade ,single ,steril,size22</t>
  </si>
  <si>
    <t>Suture, non-absorbable, braided silk (2) with curved needle</t>
  </si>
  <si>
    <t>Tube, suction, single use, sterile, CH 18</t>
  </si>
  <si>
    <t>Mask N95</t>
  </si>
  <si>
    <t xml:space="preserve">Kit PPE </t>
  </si>
  <si>
    <t>E.C.G peper 50mmx30meter roll</t>
  </si>
  <si>
    <t>E.C.G peper 80mmx20meter roll</t>
  </si>
  <si>
    <t>E.C.G pach adult size  box/50 piece</t>
  </si>
  <si>
    <t xml:space="preserve">Ethanol 96%1000ml,bottle </t>
  </si>
  <si>
    <t>povidone iodine10%topical slotion 250ml</t>
  </si>
  <si>
    <t>IV infusion set with(Disposible infusion set)</t>
  </si>
  <si>
    <t>unit</t>
  </si>
  <si>
    <t>Electro cotery wire (Cutting +Coagulation)</t>
  </si>
  <si>
    <t>Surgical blade ,single ,steril,size20</t>
  </si>
  <si>
    <t>Ambu bag (Bag Valve Mask)size3</t>
  </si>
  <si>
    <t>K-Wire(1.5mm)</t>
  </si>
  <si>
    <t>Apron,Leather reusable</t>
  </si>
  <si>
    <t>Diaper adut siz,x -large</t>
  </si>
  <si>
    <t>Dressing set,10 piece, long Spece-008</t>
  </si>
  <si>
    <t>ECG Patch, adult size, pack of 50</t>
  </si>
  <si>
    <t>pack</t>
  </si>
  <si>
    <t>Face Mask, oxygen ,non-rebreat(NRB)Plastic adult</t>
  </si>
  <si>
    <t>Gown patient , nonwoven ,single use ,adult</t>
  </si>
  <si>
    <t>Suture, absorbable, braided SyntheticVICRIL2/0 ROUND</t>
  </si>
  <si>
    <t>Suture, absorbable, braided SyntheticVICRIL0 ROUND</t>
  </si>
  <si>
    <t>Suture, absorbable, braided SyntheticVICRIL1 ROUND</t>
  </si>
  <si>
    <t>Suture, absorbable, braided SyntheticVICRIL3/0 ROUND</t>
  </si>
  <si>
    <t>Suture, absorbable, braided Synthetic Nylon 2 ROUND</t>
  </si>
  <si>
    <t>Suture, absorbable, braided Synthetic Nylon 2 cat</t>
  </si>
  <si>
    <t>Suture, absorbable, braided Synthetic Nylon 3/0 cat</t>
  </si>
  <si>
    <t>Suture, non - absorbable,braided silk(0)  with curved needle round</t>
  </si>
  <si>
    <t>Suture, non - absorbable,braided silk(1)  with curved needle round</t>
  </si>
  <si>
    <t>Suture, non - absorbable,braided silk(2/0)  with curved needle round</t>
  </si>
  <si>
    <t>Suture, non - absorbable,braided silk(3/0)  with curved needle round</t>
  </si>
  <si>
    <t>tourniquet, elastic, size400mm longx25 width</t>
  </si>
  <si>
    <t>Tube, nasogastric, single lumen, CH 18</t>
  </si>
  <si>
    <t>Tube, suction , single use strile, CH 14</t>
  </si>
  <si>
    <t>Tube, suction , single use strile, CH 16</t>
  </si>
  <si>
    <t>Tube, suction , single use strile, CH 18</t>
  </si>
  <si>
    <t>Cannula IV 16G, with injection port, with port, grey</t>
  </si>
  <si>
    <t>chlorine powdre35%, 1kg , 25kg</t>
  </si>
  <si>
    <t>Safety box for sharps disposal</t>
  </si>
  <si>
    <t>Suture, absorbable, braided SyntheticVICRIL(2/0) ROUND</t>
  </si>
  <si>
    <t xml:space="preserve">Suture, absorbable, monofil gut chromic (2/0) with curved needle </t>
  </si>
  <si>
    <t>Suture, absorbable, braided Synthetic Nylon1 cat</t>
  </si>
  <si>
    <t>Tube, nasogastric, single lumen, CH 10</t>
  </si>
  <si>
    <t>Suture, absorbable, braided  Nylon 2/0 catwith curved needle round</t>
  </si>
  <si>
    <t>Dran Nelataton</t>
  </si>
  <si>
    <t>Penros Dran</t>
  </si>
  <si>
    <t>Tub Dran</t>
  </si>
  <si>
    <t>Alis Desposable</t>
  </si>
  <si>
    <t>chlorhexidine 3% solution, 1Liter</t>
  </si>
  <si>
    <t>Gel, conducive for ECG , 5 lit</t>
  </si>
  <si>
    <t xml:space="preserve">Monometer , oxygen </t>
  </si>
  <si>
    <t>Needle, spinal, single use, sterile, Size22G</t>
  </si>
  <si>
    <t>Oxygen key</t>
  </si>
  <si>
    <t xml:space="preserve">IV cannula adhesive dressing single use strile </t>
  </si>
  <si>
    <t>Tube, nasogastric, single lumen, CH 14</t>
  </si>
  <si>
    <t>Tube, nasogastric, single lumen, CH 16</t>
  </si>
  <si>
    <t>Blade dermaton Humby skin grafting knife</t>
  </si>
  <si>
    <t>face sheet mask , protective , single use  ASTM Level 1,</t>
  </si>
  <si>
    <t>Gauze metric 90cm X40m</t>
  </si>
  <si>
    <t>gellan</t>
  </si>
  <si>
    <t>chlorine 30% solution 25L</t>
  </si>
  <si>
    <t>E.C.G Lead  box/6 piece</t>
  </si>
  <si>
    <t xml:space="preserve">E.C.G chainal </t>
  </si>
  <si>
    <t>Tube, nasogastric, single lumen, CH 12</t>
  </si>
  <si>
    <t xml:space="preserve">compress ,gauze abdominal ,sterile,  10cm x 30cm </t>
  </si>
  <si>
    <t>E.C.G peper 63mm roll</t>
  </si>
  <si>
    <t xml:space="preserve">Electro couter pin (bipolar) </t>
  </si>
  <si>
    <t xml:space="preserve">Electro couter pin (Mono) </t>
  </si>
  <si>
    <t>Mask, adult DS</t>
  </si>
  <si>
    <t>abdominal pack</t>
  </si>
  <si>
    <t>Face Mask, oxygen ,non-rebreat(NRB)Plastic child</t>
  </si>
  <si>
    <t>Gloves, protective</t>
  </si>
  <si>
    <t>Needle, spinal, single use, sterile, 22G</t>
  </si>
  <si>
    <t>Needle, spinal, single use, sterile, 23G</t>
  </si>
  <si>
    <t>Tape, autoclave indicator, roll, 12mm x 50m</t>
  </si>
  <si>
    <t>Nasal catheter 02 child</t>
  </si>
  <si>
    <t>boshka</t>
  </si>
  <si>
    <t>X-ray film 12x15 box of 100</t>
  </si>
  <si>
    <t>Sol Ethanol 75% 1000ml,bottle</t>
  </si>
  <si>
    <t>Sol Moutwash</t>
  </si>
  <si>
    <t xml:space="preserve">Sol Hydrogen peroxide60ml bottle </t>
  </si>
  <si>
    <t>Sol fixier 20L</t>
  </si>
  <si>
    <t>Strile Disposable Dress for patient wearing</t>
  </si>
  <si>
    <t>Suction catheter</t>
  </si>
  <si>
    <t>Chamber Set</t>
  </si>
  <si>
    <t xml:space="preserve"> Leucoplaster 10cm X 10m</t>
  </si>
  <si>
    <t>Dental Negative siz (3/4)</t>
  </si>
  <si>
    <t>Sol developer 5 Liter</t>
  </si>
  <si>
    <t xml:space="preserve"> chest tube, CH28</t>
  </si>
  <si>
    <t>Tube, tracheostomy, size 5</t>
  </si>
  <si>
    <t xml:space="preserve">Electro couter blads </t>
  </si>
  <si>
    <t>Tube, gastric, CH 20</t>
  </si>
  <si>
    <t>Sol glycerine 98%</t>
  </si>
  <si>
    <t>Blade Surgical single use size10G</t>
  </si>
  <si>
    <t>Blade Surgical single use size12G</t>
  </si>
  <si>
    <t xml:space="preserve">Cannula IV 24G, with injection port, </t>
  </si>
  <si>
    <t xml:space="preserve">Cannula IV 22G, with injection port, </t>
  </si>
  <si>
    <t xml:space="preserve">Cannula IV 20G, with injection port, </t>
  </si>
  <si>
    <t>Tube safsilicon</t>
  </si>
  <si>
    <t>Wazir Akbar Khan Hospital</t>
  </si>
  <si>
    <t>Indragandi child Health</t>
  </si>
  <si>
    <t>لست ملزمه طبی مورد ضرورت شفاخانه های تخصصی وثالثی بابت سال140۱</t>
  </si>
  <si>
    <t>Sanitizer 500ml with Alovera (Hand rub)</t>
  </si>
  <si>
    <t>Sanitizer 100 ml with Alovera (Hand rub)</t>
  </si>
  <si>
    <t>sol chloroxylenol 4.8% 50ml  (sol Dettol)</t>
  </si>
  <si>
    <t>Drain,T-Tube size 22</t>
  </si>
  <si>
    <t>Drain,T-Tube size 28</t>
  </si>
  <si>
    <t>Drain,T-Tube size 32</t>
  </si>
  <si>
    <t>proline0 with curved needle round</t>
  </si>
  <si>
    <t>proline1 with curved needle round</t>
  </si>
  <si>
    <t>proline2.0with curved needle round</t>
  </si>
  <si>
    <t>proline3.0with curved needle round</t>
  </si>
  <si>
    <t>proline4,0with curved needle round</t>
  </si>
  <si>
    <t>proline5,0with curved needle round</t>
  </si>
  <si>
    <t>Drain,T-Tube size 16</t>
  </si>
  <si>
    <t>Glutar aldehyde 5L</t>
  </si>
  <si>
    <t>Fogartyembulectomy siz 1-2-3-4-5-6-7-8-9-10</t>
  </si>
  <si>
    <r>
      <t>Sutur , Monofilament</t>
    </r>
    <r>
      <rPr>
        <sz val="9"/>
        <color theme="1"/>
        <rFont val="Calibri"/>
        <family val="2"/>
        <scheme val="minor"/>
      </rPr>
      <t xml:space="preserve"> 6-0   5-0   7-0 </t>
    </r>
    <r>
      <rPr>
        <sz val="11"/>
        <color theme="1"/>
        <rFont val="Calibri"/>
        <family val="2"/>
        <scheme val="minor"/>
      </rPr>
      <t>with curved needle round</t>
    </r>
  </si>
  <si>
    <t xml:space="preserve">Synthethic Graft for Aorta -Tibial-Femoopoptikal </t>
  </si>
  <si>
    <t>Spinal Needle16G BBROWN</t>
  </si>
  <si>
    <t>Film Digital Drystar-DT 5 DRY(AGFA)(10X12)</t>
  </si>
  <si>
    <t>Film Digital Drystar-DT 5 DRY(AGFA)(8X10)</t>
  </si>
  <si>
    <t>Film DR (HORIZON) Media-Diectvista Blue Film(11X14)</t>
  </si>
  <si>
    <t>Jamhoriat  Hospital</t>
  </si>
  <si>
    <t>X-ray film 30x24 box of 100</t>
  </si>
  <si>
    <t>X-ray film 30x40 box of 101</t>
  </si>
  <si>
    <t xml:space="preserve">BE-660Digital TENSپلک تنس فزیوتراپی </t>
  </si>
  <si>
    <t xml:space="preserve">BE-660Digital TENSکیبل تنس فزیوتراپی </t>
  </si>
  <si>
    <t>Battry 1.5 v  قلمی</t>
  </si>
  <si>
    <t>جوره</t>
  </si>
  <si>
    <t>Ehyaee Mojadad Hopital</t>
  </si>
  <si>
    <t xml:space="preserve"> Dettol Soap larg size</t>
  </si>
  <si>
    <t>Thermometer disposable</t>
  </si>
  <si>
    <t>Infusion pump cuff</t>
  </si>
  <si>
    <t>Gown dissposable medium size</t>
  </si>
  <si>
    <t>Haahtman Blade (for ssg)</t>
  </si>
  <si>
    <t>Sol Parafine 400ml</t>
  </si>
  <si>
    <t>Suture, absorbable, braided SyntheticVICRIL(4/0) ROUND</t>
  </si>
  <si>
    <t>Suture, absorbable, braided SyntheticVICRIL(5/0) ROUND</t>
  </si>
  <si>
    <t>Monocryle with needle size3.0</t>
  </si>
  <si>
    <t>Monocryle with needle size5.0</t>
  </si>
  <si>
    <t>PDS with needle size3.0</t>
  </si>
  <si>
    <t>Dexan with needle size5.0</t>
  </si>
  <si>
    <t>Spicolume disposable medium size</t>
  </si>
  <si>
    <t>Liver suture size 1</t>
  </si>
  <si>
    <t xml:space="preserve">Air way tube </t>
  </si>
  <si>
    <t>E.C.G Shaler4*10</t>
  </si>
  <si>
    <t>Foley Catheter, three way no 24</t>
  </si>
  <si>
    <t>K-Wire(0.5mm)-0.9</t>
  </si>
  <si>
    <t>K-Wire(1mm)-2</t>
  </si>
  <si>
    <t>Cotton, padding for plaster of paris, roll , 100g</t>
  </si>
  <si>
    <t>Film X-Ray ساده(AGFA)(10X12)</t>
  </si>
  <si>
    <t>Cassete X-ray digital agfa  size 17x13</t>
  </si>
  <si>
    <t>Drain,T-Tube size 14</t>
  </si>
  <si>
    <t xml:space="preserve"> </t>
  </si>
  <si>
    <t>(102) Bed of khair kahna</t>
  </si>
  <si>
    <t>Baby hand srap       حلقه بند دست نوزاد</t>
  </si>
  <si>
    <t xml:space="preserve">قرار شرح فوق جدول توحیدی ملزمه طبی مورد نیاز سال ۱۴۰۱ شفاخانه های شهر کابل  شامل (  289 )  قلم ملزمه طبی ترتیب وتقدیم است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</si>
</sst>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؋-48C]#,##0_-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1"/>
      <name val="B Nazanin"/>
      <charset val="178"/>
    </font>
    <font>
      <b/>
      <sz val="16"/>
      <color theme="1"/>
      <name val="B Nazanin"/>
      <charset val="17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99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9" fontId="3" fillId="0" borderId="0" applyFont="0" applyFill="0" applyBorder="0" applyAlignment="0" applyProtection="0"/>
    <xf numFmtId="164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</cellStyleXfs>
  <cellXfs count="297">
    <xf numFmtId="164" fontId="0" fillId="0" borderId="0" xfId="0"/>
    <xf numFmtId="164" fontId="0" fillId="0" borderId="0" xfId="0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4" fontId="0" fillId="0" borderId="0" xfId="0" applyAlignment="1">
      <alignment vertical="center"/>
    </xf>
    <xf numFmtId="164" fontId="0" fillId="3" borderId="1" xfId="0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6" fillId="7" borderId="4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center" vertical="center"/>
    </xf>
    <xf numFmtId="164" fontId="6" fillId="5" borderId="4" xfId="0" applyFont="1" applyFill="1" applyBorder="1" applyAlignment="1">
      <alignment horizontal="center" vertical="center"/>
    </xf>
    <xf numFmtId="1" fontId="6" fillId="8" borderId="4" xfId="0" applyNumberFormat="1" applyFont="1" applyFill="1" applyBorder="1" applyAlignment="1">
      <alignment horizontal="center" vertical="center"/>
    </xf>
    <xf numFmtId="1" fontId="6" fillId="10" borderId="4" xfId="0" applyNumberFormat="1" applyFont="1" applyFill="1" applyBorder="1" applyAlignment="1">
      <alignment horizontal="center" vertical="center"/>
    </xf>
    <xf numFmtId="1" fontId="6" fillId="12" borderId="4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4" fontId="0" fillId="5" borderId="1" xfId="0" applyFill="1" applyBorder="1" applyAlignment="1">
      <alignment horizontal="center" vertical="center"/>
    </xf>
    <xf numFmtId="164" fontId="0" fillId="0" borderId="5" xfId="0" applyBorder="1" applyAlignment="1">
      <alignment horizontal="center"/>
    </xf>
    <xf numFmtId="1" fontId="0" fillId="5" borderId="6" xfId="0" applyNumberForma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1" fontId="6" fillId="7" borderId="6" xfId="0" applyNumberFormat="1" applyFon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0" fillId="8" borderId="6" xfId="0" applyNumberFormat="1" applyFill="1" applyBorder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/>
    </xf>
    <xf numFmtId="1" fontId="0" fillId="9" borderId="6" xfId="0" applyNumberFormat="1" applyFill="1" applyBorder="1" applyAlignment="1">
      <alignment horizontal="center" vertical="center"/>
    </xf>
    <xf numFmtId="1" fontId="6" fillId="9" borderId="6" xfId="0" applyNumberFormat="1" applyFont="1" applyFill="1" applyBorder="1" applyAlignment="1">
      <alignment horizontal="center" vertical="center"/>
    </xf>
    <xf numFmtId="1" fontId="0" fillId="10" borderId="6" xfId="0" applyNumberFormat="1" applyFill="1" applyBorder="1" applyAlignment="1">
      <alignment horizontal="center" vertical="center"/>
    </xf>
    <xf numFmtId="1" fontId="6" fillId="10" borderId="6" xfId="0" applyNumberFormat="1" applyFont="1" applyFill="1" applyBorder="1" applyAlignment="1">
      <alignment horizontal="center" vertical="center"/>
    </xf>
    <xf numFmtId="1" fontId="0" fillId="11" borderId="6" xfId="0" applyNumberFormat="1" applyFill="1" applyBorder="1" applyAlignment="1">
      <alignment horizontal="center" vertical="center"/>
    </xf>
    <xf numFmtId="1" fontId="6" fillId="11" borderId="6" xfId="0" applyNumberFormat="1" applyFont="1" applyFill="1" applyBorder="1" applyAlignment="1">
      <alignment horizontal="center" vertical="center"/>
    </xf>
    <xf numFmtId="1" fontId="0" fillId="12" borderId="6" xfId="0" applyNumberFormat="1" applyFill="1" applyBorder="1" applyAlignment="1">
      <alignment horizontal="center" vertical="center"/>
    </xf>
    <xf numFmtId="1" fontId="6" fillId="12" borderId="6" xfId="0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4" fontId="0" fillId="13" borderId="0" xfId="0" applyFill="1" applyAlignment="1">
      <alignment horizontal="center" vertical="center"/>
    </xf>
    <xf numFmtId="164" fontId="6" fillId="13" borderId="4" xfId="0" applyFont="1" applyFill="1" applyBorder="1" applyAlignment="1">
      <alignment horizontal="center" vertical="center"/>
    </xf>
    <xf numFmtId="1" fontId="0" fillId="13" borderId="6" xfId="0" applyNumberFormat="1" applyFill="1" applyBorder="1" applyAlignment="1">
      <alignment horizontal="center" vertical="center"/>
    </xf>
    <xf numFmtId="1" fontId="6" fillId="13" borderId="6" xfId="0" applyNumberFormat="1" applyFont="1" applyFill="1" applyBorder="1" applyAlignment="1">
      <alignment horizontal="center" vertical="center"/>
    </xf>
    <xf numFmtId="164" fontId="0" fillId="14" borderId="0" xfId="0" applyFill="1" applyAlignment="1">
      <alignment horizontal="center" vertical="center"/>
    </xf>
    <xf numFmtId="10" fontId="6" fillId="5" borderId="1" xfId="1" applyNumberFormat="1" applyFont="1" applyFill="1" applyBorder="1" applyAlignment="1">
      <alignment horizontal="center" vertical="center"/>
    </xf>
    <xf numFmtId="10" fontId="6" fillId="5" borderId="9" xfId="1" applyNumberFormat="1" applyFont="1" applyFill="1" applyBorder="1" applyAlignment="1">
      <alignment horizontal="center" vertical="center"/>
    </xf>
    <xf numFmtId="10" fontId="0" fillId="6" borderId="5" xfId="1" applyNumberFormat="1" applyFont="1" applyFill="1" applyBorder="1" applyAlignment="1">
      <alignment horizontal="center" vertical="center"/>
    </xf>
    <xf numFmtId="10" fontId="6" fillId="6" borderId="5" xfId="1" applyNumberFormat="1" applyFont="1" applyFill="1" applyBorder="1" applyAlignment="1">
      <alignment horizontal="center" vertical="center"/>
    </xf>
    <xf numFmtId="10" fontId="0" fillId="7" borderId="5" xfId="1" applyNumberFormat="1" applyFont="1" applyFill="1" applyBorder="1" applyAlignment="1">
      <alignment horizontal="center" vertical="center"/>
    </xf>
    <xf numFmtId="10" fontId="6" fillId="7" borderId="5" xfId="1" applyNumberFormat="1" applyFont="1" applyFill="1" applyBorder="1" applyAlignment="1">
      <alignment horizontal="center" vertical="center"/>
    </xf>
    <xf numFmtId="10" fontId="0" fillId="4" borderId="5" xfId="1" applyNumberFormat="1" applyFont="1" applyFill="1" applyBorder="1" applyAlignment="1">
      <alignment horizontal="center" vertical="center"/>
    </xf>
    <xf numFmtId="10" fontId="6" fillId="4" borderId="5" xfId="1" applyNumberFormat="1" applyFont="1" applyFill="1" applyBorder="1" applyAlignment="1">
      <alignment horizontal="center" vertical="center"/>
    </xf>
    <xf numFmtId="10" fontId="0" fillId="13" borderId="5" xfId="1" applyNumberFormat="1" applyFont="1" applyFill="1" applyBorder="1" applyAlignment="1">
      <alignment horizontal="center" vertical="center"/>
    </xf>
    <xf numFmtId="10" fontId="6" fillId="13" borderId="5" xfId="1" applyNumberFormat="1" applyFont="1" applyFill="1" applyBorder="1" applyAlignment="1">
      <alignment horizontal="center" vertical="center"/>
    </xf>
    <xf numFmtId="10" fontId="0" fillId="5" borderId="5" xfId="1" applyNumberFormat="1" applyFont="1" applyFill="1" applyBorder="1" applyAlignment="1">
      <alignment horizontal="center"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0" fillId="8" borderId="5" xfId="1" applyNumberFormat="1" applyFont="1" applyFill="1" applyBorder="1" applyAlignment="1">
      <alignment horizontal="center" vertical="center"/>
    </xf>
    <xf numFmtId="10" fontId="6" fillId="8" borderId="5" xfId="1" applyNumberFormat="1" applyFont="1" applyFill="1" applyBorder="1" applyAlignment="1">
      <alignment horizontal="center" vertical="center"/>
    </xf>
    <xf numFmtId="10" fontId="0" fillId="9" borderId="5" xfId="1" applyNumberFormat="1" applyFont="1" applyFill="1" applyBorder="1" applyAlignment="1">
      <alignment horizontal="center" vertical="center"/>
    </xf>
    <xf numFmtId="10" fontId="6" fillId="9" borderId="5" xfId="1" applyNumberFormat="1" applyFont="1" applyFill="1" applyBorder="1" applyAlignment="1">
      <alignment horizontal="center" vertical="center"/>
    </xf>
    <xf numFmtId="10" fontId="0" fillId="10" borderId="5" xfId="1" applyNumberFormat="1" applyFont="1" applyFill="1" applyBorder="1" applyAlignment="1">
      <alignment horizontal="center" vertical="center"/>
    </xf>
    <xf numFmtId="10" fontId="6" fillId="10" borderId="5" xfId="1" applyNumberFormat="1" applyFont="1" applyFill="1" applyBorder="1" applyAlignment="1">
      <alignment horizontal="center" vertical="center"/>
    </xf>
    <xf numFmtId="10" fontId="0" fillId="11" borderId="5" xfId="1" applyNumberFormat="1" applyFont="1" applyFill="1" applyBorder="1" applyAlignment="1">
      <alignment horizontal="center" vertical="center"/>
    </xf>
    <xf numFmtId="10" fontId="6" fillId="11" borderId="5" xfId="1" applyNumberFormat="1" applyFont="1" applyFill="1" applyBorder="1" applyAlignment="1">
      <alignment horizontal="center" vertical="center"/>
    </xf>
    <xf numFmtId="10" fontId="0" fillId="12" borderId="5" xfId="1" applyNumberFormat="1" applyFont="1" applyFill="1" applyBorder="1" applyAlignment="1">
      <alignment horizontal="center" vertical="center"/>
    </xf>
    <xf numFmtId="10" fontId="6" fillId="12" borderId="5" xfId="1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8" fillId="0" borderId="0" xfId="0" applyFont="1" applyAlignment="1">
      <alignment vertical="center"/>
    </xf>
    <xf numFmtId="164" fontId="0" fillId="3" borderId="2" xfId="0" applyFill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64" fontId="0" fillId="0" borderId="7" xfId="0" applyBorder="1" applyAlignment="1">
      <alignment horizontal="center"/>
    </xf>
    <xf numFmtId="164" fontId="9" fillId="3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left" wrapText="1"/>
    </xf>
    <xf numFmtId="164" fontId="1" fillId="15" borderId="1" xfId="3" applyNumberFormat="1" applyFont="1" applyFill="1" applyBorder="1" applyAlignment="1">
      <alignment horizontal="center" vertical="center"/>
    </xf>
    <xf numFmtId="10" fontId="0" fillId="5" borderId="10" xfId="1" applyNumberFormat="1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 wrapText="1"/>
    </xf>
    <xf numFmtId="164" fontId="0" fillId="5" borderId="1" xfId="1" applyNumberFormat="1" applyFont="1" applyFill="1" applyBorder="1" applyAlignment="1">
      <alignment horizontal="center" vertical="center"/>
    </xf>
    <xf numFmtId="9" fontId="5" fillId="5" borderId="1" xfId="1" applyFont="1" applyFill="1" applyBorder="1" applyAlignment="1">
      <alignment horizontal="center" vertical="center"/>
    </xf>
    <xf numFmtId="9" fontId="5" fillId="6" borderId="1" xfId="1" applyFont="1" applyFill="1" applyBorder="1" applyAlignment="1">
      <alignment horizontal="center" vertical="center"/>
    </xf>
    <xf numFmtId="9" fontId="5" fillId="7" borderId="1" xfId="1" applyFont="1" applyFill="1" applyBorder="1" applyAlignment="1">
      <alignment horizontal="center" vertical="center"/>
    </xf>
    <xf numFmtId="9" fontId="5" fillId="4" borderId="1" xfId="1" applyFont="1" applyFill="1" applyBorder="1" applyAlignment="1">
      <alignment horizontal="center" vertical="center"/>
    </xf>
    <xf numFmtId="9" fontId="5" fillId="13" borderId="1" xfId="1" applyFont="1" applyFill="1" applyBorder="1" applyAlignment="1">
      <alignment horizontal="center" vertical="center"/>
    </xf>
    <xf numFmtId="9" fontId="5" fillId="14" borderId="1" xfId="1" applyFont="1" applyFill="1" applyBorder="1" applyAlignment="1">
      <alignment horizontal="center" vertical="center"/>
    </xf>
    <xf numFmtId="9" fontId="5" fillId="8" borderId="1" xfId="1" applyFont="1" applyFill="1" applyBorder="1" applyAlignment="1">
      <alignment horizontal="center" vertical="center"/>
    </xf>
    <xf numFmtId="9" fontId="5" fillId="9" borderId="1" xfId="1" applyFont="1" applyFill="1" applyBorder="1" applyAlignment="1">
      <alignment horizontal="center" vertical="center"/>
    </xf>
    <xf numFmtId="9" fontId="5" fillId="10" borderId="1" xfId="1" applyFont="1" applyFill="1" applyBorder="1" applyAlignment="1">
      <alignment horizontal="center" vertical="center"/>
    </xf>
    <xf numFmtId="9" fontId="5" fillId="11" borderId="1" xfId="1" applyFont="1" applyFill="1" applyBorder="1" applyAlignment="1">
      <alignment horizontal="center" vertical="center"/>
    </xf>
    <xf numFmtId="9" fontId="5" fillId="12" borderId="1" xfId="1" applyFont="1" applyFill="1" applyBorder="1" applyAlignment="1">
      <alignment horizontal="center" vertical="center"/>
    </xf>
    <xf numFmtId="164" fontId="0" fillId="5" borderId="1" xfId="0" applyFill="1" applyBorder="1" applyAlignment="1">
      <alignment horizontal="center" vertical="center" wrapText="1"/>
    </xf>
    <xf numFmtId="164" fontId="1" fillId="5" borderId="1" xfId="3" applyNumberFormat="1" applyFont="1" applyFill="1" applyBorder="1" applyAlignment="1">
      <alignment horizontal="center" vertical="center"/>
    </xf>
    <xf numFmtId="164" fontId="0" fillId="6" borderId="1" xfId="0" applyFill="1" applyBorder="1" applyAlignment="1">
      <alignment horizontal="center" vertical="center" wrapText="1"/>
    </xf>
    <xf numFmtId="164" fontId="0" fillId="6" borderId="1" xfId="0" applyFill="1" applyBorder="1" applyAlignment="1">
      <alignment horizontal="center" vertical="center"/>
    </xf>
    <xf numFmtId="164" fontId="1" fillId="6" borderId="1" xfId="3" applyNumberFormat="1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10" fontId="0" fillId="6" borderId="10" xfId="1" applyNumberFormat="1" applyFont="1" applyFill="1" applyBorder="1" applyAlignment="1">
      <alignment horizontal="center" vertical="center"/>
    </xf>
    <xf numFmtId="164" fontId="0" fillId="7" borderId="1" xfId="0" applyFill="1" applyBorder="1" applyAlignment="1">
      <alignment horizontal="center" vertical="center" wrapText="1"/>
    </xf>
    <xf numFmtId="164" fontId="0" fillId="7" borderId="1" xfId="0" applyFill="1" applyBorder="1" applyAlignment="1">
      <alignment horizontal="center" vertical="center"/>
    </xf>
    <xf numFmtId="164" fontId="1" fillId="7" borderId="1" xfId="3" applyNumberFormat="1" applyFont="1" applyFill="1" applyBorder="1" applyAlignment="1">
      <alignment horizontal="center" vertical="center"/>
    </xf>
    <xf numFmtId="164" fontId="0" fillId="7" borderId="1" xfId="1" applyNumberFormat="1" applyFont="1" applyFill="1" applyBorder="1" applyAlignment="1">
      <alignment horizontal="center" vertical="center"/>
    </xf>
    <xf numFmtId="164" fontId="5" fillId="7" borderId="1" xfId="1" applyNumberFormat="1" applyFont="1" applyFill="1" applyBorder="1" applyAlignment="1">
      <alignment horizontal="center" vertical="center"/>
    </xf>
    <xf numFmtId="10" fontId="0" fillId="7" borderId="10" xfId="1" applyNumberFormat="1" applyFont="1" applyFill="1" applyBorder="1" applyAlignment="1">
      <alignment horizontal="center" vertical="center"/>
    </xf>
    <xf numFmtId="164" fontId="0" fillId="5" borderId="3" xfId="0" applyFill="1" applyBorder="1" applyAlignment="1">
      <alignment horizontal="center" vertical="center" wrapText="1"/>
    </xf>
    <xf numFmtId="164" fontId="1" fillId="5" borderId="3" xfId="3" applyNumberFormat="1" applyFont="1" applyFill="1" applyBorder="1" applyAlignment="1">
      <alignment horizontal="center" vertical="center"/>
    </xf>
    <xf numFmtId="164" fontId="0" fillId="5" borderId="3" xfId="1" applyNumberFormat="1" applyFont="1" applyFill="1" applyBorder="1" applyAlignment="1">
      <alignment horizontal="center" vertical="center"/>
    </xf>
    <xf numFmtId="10" fontId="0" fillId="5" borderId="11" xfId="1" applyNumberFormat="1" applyFont="1" applyFill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2" borderId="1" xfId="0" applyNumberFormat="1" applyFill="1" applyBorder="1"/>
    <xf numFmtId="164" fontId="11" fillId="2" borderId="1" xfId="0" applyNumberFormat="1" applyFont="1" applyFill="1" applyBorder="1"/>
    <xf numFmtId="164" fontId="10" fillId="0" borderId="0" xfId="0" applyFont="1" applyBorder="1" applyAlignment="1">
      <alignment horizontal="center"/>
    </xf>
    <xf numFmtId="164" fontId="10" fillId="2" borderId="1" xfId="0" applyFont="1" applyFill="1" applyBorder="1" applyAlignment="1">
      <alignment wrapText="1"/>
    </xf>
    <xf numFmtId="164" fontId="12" fillId="2" borderId="1" xfId="0" applyFont="1" applyFill="1" applyBorder="1" applyAlignment="1">
      <alignment wrapText="1"/>
    </xf>
    <xf numFmtId="164" fontId="10" fillId="0" borderId="1" xfId="0" applyFont="1" applyBorder="1" applyAlignment="1">
      <alignment horizontal="left" wrapText="1"/>
    </xf>
    <xf numFmtId="164" fontId="10" fillId="0" borderId="0" xfId="0" applyFont="1" applyAlignment="1">
      <alignment horizontal="center"/>
    </xf>
    <xf numFmtId="164" fontId="0" fillId="0" borderId="1" xfId="0" applyBorder="1"/>
    <xf numFmtId="164" fontId="0" fillId="0" borderId="0" xfId="0" applyAlignment="1">
      <alignment wrapText="1"/>
    </xf>
    <xf numFmtId="10" fontId="6" fillId="4" borderId="1" xfId="1" applyNumberFormat="1" applyFont="1" applyFill="1" applyBorder="1" applyAlignment="1">
      <alignment horizontal="center" vertical="center"/>
    </xf>
    <xf numFmtId="10" fontId="6" fillId="8" borderId="1" xfId="1" applyNumberFormat="1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/>
    </xf>
    <xf numFmtId="10" fontId="6" fillId="10" borderId="1" xfId="1" applyNumberFormat="1" applyFont="1" applyFill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5" borderId="5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>
      <alignment horizontal="center" vertical="center" wrapText="1"/>
    </xf>
    <xf numFmtId="164" fontId="6" fillId="6" borderId="5" xfId="0" applyNumberFormat="1" applyFont="1" applyFill="1" applyBorder="1" applyAlignment="1">
      <alignment horizontal="center" vertical="center" wrapText="1"/>
    </xf>
    <xf numFmtId="164" fontId="0" fillId="7" borderId="5" xfId="0" applyNumberFormat="1" applyFill="1" applyBorder="1" applyAlignment="1">
      <alignment horizontal="center" vertical="center" wrapText="1"/>
    </xf>
    <xf numFmtId="164" fontId="6" fillId="7" borderId="5" xfId="0" applyNumberFormat="1" applyFon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0" fillId="13" borderId="5" xfId="0" applyNumberFormat="1" applyFill="1" applyBorder="1" applyAlignment="1">
      <alignment horizontal="center" vertical="center" wrapText="1"/>
    </xf>
    <xf numFmtId="164" fontId="6" fillId="13" borderId="5" xfId="0" applyNumberFormat="1" applyFont="1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 vertical="center" wrapText="1"/>
    </xf>
    <xf numFmtId="164" fontId="0" fillId="8" borderId="5" xfId="0" applyNumberFormat="1" applyFill="1" applyBorder="1" applyAlignment="1">
      <alignment horizontal="center" vertical="center" wrapText="1"/>
    </xf>
    <xf numFmtId="164" fontId="6" fillId="8" borderId="5" xfId="0" applyNumberFormat="1" applyFont="1" applyFill="1" applyBorder="1" applyAlignment="1">
      <alignment horizontal="center" vertical="center" wrapText="1"/>
    </xf>
    <xf numFmtId="164" fontId="0" fillId="9" borderId="5" xfId="0" applyNumberFormat="1" applyFill="1" applyBorder="1" applyAlignment="1">
      <alignment horizontal="center" vertical="center" wrapText="1"/>
    </xf>
    <xf numFmtId="164" fontId="6" fillId="9" borderId="5" xfId="0" applyNumberFormat="1" applyFont="1" applyFill="1" applyBorder="1" applyAlignment="1">
      <alignment horizontal="center" vertical="center" wrapText="1"/>
    </xf>
    <xf numFmtId="164" fontId="0" fillId="10" borderId="5" xfId="0" applyNumberFormat="1" applyFill="1" applyBorder="1" applyAlignment="1">
      <alignment horizontal="center" vertical="center" wrapText="1"/>
    </xf>
    <xf numFmtId="164" fontId="6" fillId="10" borderId="5" xfId="0" applyNumberFormat="1" applyFont="1" applyFill="1" applyBorder="1" applyAlignment="1">
      <alignment horizontal="center" vertical="center" wrapText="1"/>
    </xf>
    <xf numFmtId="164" fontId="0" fillId="11" borderId="5" xfId="0" applyNumberFormat="1" applyFill="1" applyBorder="1" applyAlignment="1">
      <alignment horizontal="center" vertical="center" wrapText="1"/>
    </xf>
    <xf numFmtId="164" fontId="6" fillId="11" borderId="5" xfId="0" applyNumberFormat="1" applyFont="1" applyFill="1" applyBorder="1" applyAlignment="1">
      <alignment horizontal="center" vertical="center" wrapText="1"/>
    </xf>
    <xf numFmtId="164" fontId="0" fillId="6" borderId="5" xfId="0" applyNumberFormat="1" applyFill="1" applyBorder="1" applyAlignment="1">
      <alignment horizontal="center" vertical="center" wrapText="1"/>
    </xf>
    <xf numFmtId="164" fontId="0" fillId="12" borderId="5" xfId="0" applyNumberFormat="1" applyFill="1" applyBorder="1" applyAlignment="1">
      <alignment horizontal="center" vertical="center" wrapText="1"/>
    </xf>
    <xf numFmtId="164" fontId="6" fillId="12" borderId="5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/>
    <xf numFmtId="164" fontId="6" fillId="6" borderId="4" xfId="0" applyNumberFormat="1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/>
    </xf>
    <xf numFmtId="164" fontId="6" fillId="7" borderId="4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center" vertical="center"/>
    </xf>
    <xf numFmtId="164" fontId="2" fillId="13" borderId="1" xfId="0" applyNumberFormat="1" applyFont="1" applyFill="1" applyBorder="1"/>
    <xf numFmtId="164" fontId="6" fillId="13" borderId="4" xfId="0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/>
    </xf>
    <xf numFmtId="164" fontId="0" fillId="4" borderId="1" xfId="0" applyNumberFormat="1" applyFill="1" applyBorder="1"/>
    <xf numFmtId="164" fontId="9" fillId="8" borderId="1" xfId="0" applyNumberFormat="1" applyFont="1" applyFill="1" applyBorder="1" applyAlignment="1">
      <alignment horizontal="center"/>
    </xf>
    <xf numFmtId="164" fontId="6" fillId="8" borderId="4" xfId="0" applyNumberFormat="1" applyFon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/>
    </xf>
    <xf numFmtId="164" fontId="6" fillId="9" borderId="4" xfId="0" applyNumberFormat="1" applyFont="1" applyFill="1" applyBorder="1" applyAlignment="1">
      <alignment horizontal="center" vertical="center"/>
    </xf>
    <xf numFmtId="164" fontId="0" fillId="10" borderId="1" xfId="0" applyNumberFormat="1" applyFill="1" applyBorder="1"/>
    <xf numFmtId="164" fontId="6" fillId="10" borderId="4" xfId="0" applyNumberFormat="1" applyFont="1" applyFill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 vertical="center"/>
    </xf>
    <xf numFmtId="164" fontId="6" fillId="11" borderId="4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/>
    </xf>
    <xf numFmtId="164" fontId="0" fillId="12" borderId="1" xfId="0" applyNumberFormat="1" applyFill="1" applyBorder="1" applyAlignment="1">
      <alignment horizontal="center" vertical="center"/>
    </xf>
    <xf numFmtId="164" fontId="6" fillId="12" borderId="4" xfId="0" applyNumberFormat="1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13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164" fontId="6" fillId="12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11" fillId="6" borderId="1" xfId="0" applyNumberFormat="1" applyFont="1" applyFill="1" applyBorder="1"/>
    <xf numFmtId="164" fontId="11" fillId="7" borderId="1" xfId="0" applyNumberFormat="1" applyFont="1" applyFill="1" applyBorder="1" applyAlignment="1">
      <alignment horizontal="center" vertical="center"/>
    </xf>
    <xf numFmtId="164" fontId="16" fillId="13" borderId="1" xfId="0" applyNumberFormat="1" applyFont="1" applyFill="1" applyBorder="1"/>
    <xf numFmtId="164" fontId="11" fillId="5" borderId="1" xfId="0" applyNumberFormat="1" applyFont="1" applyFill="1" applyBorder="1" applyAlignment="1">
      <alignment horizontal="center"/>
    </xf>
    <xf numFmtId="164" fontId="11" fillId="4" borderId="1" xfId="0" applyNumberFormat="1" applyFont="1" applyFill="1" applyBorder="1"/>
    <xf numFmtId="164" fontId="17" fillId="8" borderId="1" xfId="0" applyNumberFormat="1" applyFont="1" applyFill="1" applyBorder="1" applyAlignment="1">
      <alignment horizontal="center"/>
    </xf>
    <xf numFmtId="164" fontId="11" fillId="9" borderId="1" xfId="0" applyNumberFormat="1" applyFont="1" applyFill="1" applyBorder="1" applyAlignment="1">
      <alignment horizontal="center"/>
    </xf>
    <xf numFmtId="164" fontId="11" fillId="10" borderId="1" xfId="0" applyNumberFormat="1" applyFont="1" applyFill="1" applyBorder="1"/>
    <xf numFmtId="164" fontId="11" fillId="11" borderId="1" xfId="0" applyNumberFormat="1" applyFont="1" applyFill="1" applyBorder="1" applyAlignment="1">
      <alignment horizontal="center"/>
    </xf>
    <xf numFmtId="164" fontId="17" fillId="10" borderId="1" xfId="0" applyNumberFormat="1" applyFont="1" applyFill="1" applyBorder="1" applyAlignment="1">
      <alignment horizontal="center"/>
    </xf>
    <xf numFmtId="164" fontId="16" fillId="10" borderId="1" xfId="0" applyNumberFormat="1" applyFon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0" fontId="0" fillId="5" borderId="8" xfId="1" applyNumberFormat="1" applyFont="1" applyFill="1" applyBorder="1" applyAlignment="1">
      <alignment horizontal="center" vertical="center"/>
    </xf>
    <xf numFmtId="164" fontId="10" fillId="0" borderId="14" xfId="0" applyFont="1" applyBorder="1" applyAlignment="1">
      <alignment horizontal="left" wrapText="1"/>
    </xf>
    <xf numFmtId="164" fontId="0" fillId="0" borderId="14" xfId="0" applyBorder="1" applyAlignment="1">
      <alignment horizontal="left" wrapText="1"/>
    </xf>
    <xf numFmtId="164" fontId="10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3" borderId="10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 textRotation="90"/>
    </xf>
    <xf numFmtId="164" fontId="10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textRotation="90"/>
    </xf>
    <xf numFmtId="0" fontId="2" fillId="2" borderId="1" xfId="0" applyNumberFormat="1" applyFont="1" applyFill="1" applyBorder="1" applyAlignment="1">
      <alignment vertical="center" textRotation="90"/>
    </xf>
    <xf numFmtId="0" fontId="0" fillId="0" borderId="1" xfId="0" applyNumberFormat="1" applyBorder="1" applyAlignment="1">
      <alignment vertical="center" textRotation="90"/>
    </xf>
    <xf numFmtId="164" fontId="12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vertical="center" textRotation="90"/>
    </xf>
    <xf numFmtId="164" fontId="0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vertical="center" wrapText="1"/>
    </xf>
    <xf numFmtId="0" fontId="0" fillId="0" borderId="1" xfId="0" applyNumberFormat="1" applyBorder="1" applyAlignment="1">
      <alignment vertical="center"/>
    </xf>
    <xf numFmtId="164" fontId="0" fillId="0" borderId="1" xfId="0" applyBorder="1" applyAlignment="1">
      <alignment vertical="center" textRotation="90" wrapText="1"/>
    </xf>
    <xf numFmtId="164" fontId="10" fillId="0" borderId="1" xfId="0" applyFont="1" applyBorder="1" applyAlignment="1">
      <alignment vertical="center" wrapText="1"/>
    </xf>
    <xf numFmtId="164" fontId="10" fillId="0" borderId="14" xfId="0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0" borderId="14" xfId="0" applyFont="1" applyBorder="1" applyAlignment="1">
      <alignment vertical="center"/>
    </xf>
    <xf numFmtId="164" fontId="0" fillId="0" borderId="14" xfId="0" applyBorder="1" applyAlignment="1">
      <alignment vertical="center" textRotation="90" wrapText="1"/>
    </xf>
    <xf numFmtId="164" fontId="0" fillId="0" borderId="14" xfId="0" applyFont="1" applyBorder="1" applyAlignment="1">
      <alignment vertical="center" textRotation="90" wrapText="1"/>
    </xf>
    <xf numFmtId="164" fontId="0" fillId="2" borderId="14" xfId="0" applyFill="1" applyBorder="1" applyAlignment="1">
      <alignment vertical="center" textRotation="90" wrapText="1"/>
    </xf>
    <xf numFmtId="164" fontId="14" fillId="2" borderId="1" xfId="0" applyFont="1" applyFill="1" applyBorder="1" applyAlignment="1">
      <alignment horizontal="center" vertical="center" textRotation="90" wrapText="1"/>
    </xf>
    <xf numFmtId="0" fontId="21" fillId="2" borderId="1" xfId="7" applyFont="1" applyFill="1" applyBorder="1" applyAlignment="1">
      <alignment horizontal="center" vertical="center" textRotation="90" wrapText="1"/>
    </xf>
    <xf numFmtId="164" fontId="0" fillId="0" borderId="1" xfId="0" applyBorder="1" applyAlignment="1">
      <alignment vertical="center" textRotation="90"/>
    </xf>
    <xf numFmtId="164" fontId="0" fillId="0" borderId="1" xfId="0" applyBorder="1" applyAlignment="1">
      <alignment vertical="center" wrapText="1"/>
    </xf>
    <xf numFmtId="0" fontId="0" fillId="15" borderId="2" xfId="0" applyNumberFormat="1" applyFill="1" applyBorder="1" applyAlignment="1">
      <alignment vertical="center" textRotation="90"/>
    </xf>
    <xf numFmtId="0" fontId="2" fillId="17" borderId="1" xfId="0" applyNumberFormat="1" applyFont="1" applyFill="1" applyBorder="1" applyAlignment="1">
      <alignment vertical="center" textRotation="90"/>
    </xf>
    <xf numFmtId="0" fontId="2" fillId="18" borderId="1" xfId="0" applyNumberFormat="1" applyFont="1" applyFill="1" applyBorder="1" applyAlignment="1">
      <alignment vertical="center" textRotation="90"/>
    </xf>
    <xf numFmtId="0" fontId="21" fillId="0" borderId="14" xfId="4" applyFont="1" applyFill="1" applyBorder="1" applyAlignment="1">
      <alignment horizontal="center" textRotation="90"/>
    </xf>
    <xf numFmtId="0" fontId="21" fillId="0" borderId="14" xfId="4" applyFont="1" applyFill="1" applyBorder="1" applyAlignment="1">
      <alignment horizontal="center" textRotation="90" wrapText="1"/>
    </xf>
    <xf numFmtId="0" fontId="20" fillId="0" borderId="14" xfId="4" applyFont="1" applyFill="1" applyBorder="1" applyAlignment="1">
      <alignment horizontal="center" textRotation="90" wrapText="1"/>
    </xf>
    <xf numFmtId="0" fontId="21" fillId="0" borderId="16" xfId="4" applyFont="1" applyFill="1" applyBorder="1" applyAlignment="1">
      <alignment horizontal="center" textRotation="90" wrapText="1"/>
    </xf>
    <xf numFmtId="0" fontId="21" fillId="0" borderId="16" xfId="7" applyFont="1" applyFill="1" applyBorder="1" applyAlignment="1">
      <alignment horizontal="center" textRotation="90" wrapText="1"/>
    </xf>
    <xf numFmtId="0" fontId="2" fillId="0" borderId="1" xfId="0" applyNumberFormat="1" applyFont="1" applyFill="1" applyBorder="1" applyAlignment="1">
      <alignment vertical="center" textRotation="90"/>
    </xf>
    <xf numFmtId="0" fontId="16" fillId="0" borderId="1" xfId="0" applyNumberFormat="1" applyFont="1" applyFill="1" applyBorder="1" applyAlignment="1">
      <alignment vertical="center" textRotation="90"/>
    </xf>
    <xf numFmtId="0" fontId="0" fillId="0" borderId="2" xfId="0" applyNumberFormat="1" applyFill="1" applyBorder="1" applyAlignment="1">
      <alignment vertical="center" textRotation="90"/>
    </xf>
    <xf numFmtId="164" fontId="0" fillId="0" borderId="0" xfId="0" applyFill="1"/>
    <xf numFmtId="164" fontId="11" fillId="0" borderId="0" xfId="0" applyFont="1" applyFill="1"/>
    <xf numFmtId="164" fontId="0" fillId="0" borderId="2" xfId="0" applyFill="1" applyBorder="1"/>
    <xf numFmtId="0" fontId="21" fillId="2" borderId="16" xfId="4" applyFont="1" applyFill="1" applyBorder="1" applyAlignment="1">
      <alignment horizontal="center" textRotation="90" wrapText="1"/>
    </xf>
    <xf numFmtId="164" fontId="0" fillId="2" borderId="0" xfId="0" applyFill="1"/>
    <xf numFmtId="164" fontId="15" fillId="11" borderId="7" xfId="0" applyNumberFormat="1" applyFont="1" applyFill="1" applyBorder="1" applyAlignment="1">
      <alignment horizontal="center" vertical="center" readingOrder="2"/>
    </xf>
    <xf numFmtId="164" fontId="15" fillId="11" borderId="8" xfId="0" applyNumberFormat="1" applyFont="1" applyFill="1" applyBorder="1" applyAlignment="1">
      <alignment horizontal="center" vertical="center" readingOrder="2"/>
    </xf>
    <xf numFmtId="164" fontId="15" fillId="11" borderId="9" xfId="0" applyNumberFormat="1" applyFont="1" applyFill="1" applyBorder="1" applyAlignment="1">
      <alignment horizontal="center" vertical="center" readingOrder="2"/>
    </xf>
    <xf numFmtId="164" fontId="13" fillId="6" borderId="7" xfId="0" applyNumberFormat="1" applyFont="1" applyFill="1" applyBorder="1" applyAlignment="1">
      <alignment horizontal="center" vertical="center" readingOrder="2"/>
    </xf>
    <xf numFmtId="164" fontId="13" fillId="6" borderId="8" xfId="0" applyNumberFormat="1" applyFont="1" applyFill="1" applyBorder="1" applyAlignment="1">
      <alignment horizontal="center" vertical="center" readingOrder="2"/>
    </xf>
    <xf numFmtId="164" fontId="13" fillId="6" borderId="9" xfId="0" applyNumberFormat="1" applyFont="1" applyFill="1" applyBorder="1" applyAlignment="1">
      <alignment horizontal="center" vertical="center" readingOrder="2"/>
    </xf>
    <xf numFmtId="164" fontId="15" fillId="7" borderId="7" xfId="0" applyNumberFormat="1" applyFont="1" applyFill="1" applyBorder="1" applyAlignment="1">
      <alignment horizontal="center" vertical="center" wrapText="1"/>
    </xf>
    <xf numFmtId="164" fontId="15" fillId="7" borderId="8" xfId="0" applyNumberFormat="1" applyFont="1" applyFill="1" applyBorder="1" applyAlignment="1">
      <alignment horizontal="center" vertical="center" wrapText="1"/>
    </xf>
    <xf numFmtId="164" fontId="15" fillId="7" borderId="9" xfId="0" applyNumberFormat="1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readingOrder="2"/>
    </xf>
    <xf numFmtId="164" fontId="15" fillId="4" borderId="8" xfId="0" applyNumberFormat="1" applyFont="1" applyFill="1" applyBorder="1" applyAlignment="1">
      <alignment horizontal="center" vertical="center" readingOrder="2"/>
    </xf>
    <xf numFmtId="164" fontId="15" fillId="4" borderId="9" xfId="0" applyNumberFormat="1" applyFont="1" applyFill="1" applyBorder="1" applyAlignment="1">
      <alignment horizontal="center" vertical="center" readingOrder="2"/>
    </xf>
    <xf numFmtId="164" fontId="15" fillId="13" borderId="7" xfId="0" applyNumberFormat="1" applyFont="1" applyFill="1" applyBorder="1" applyAlignment="1">
      <alignment horizontal="center" vertical="center" readingOrder="2"/>
    </xf>
    <xf numFmtId="164" fontId="15" fillId="13" borderId="8" xfId="0" applyNumberFormat="1" applyFont="1" applyFill="1" applyBorder="1" applyAlignment="1">
      <alignment horizontal="center" vertical="center" readingOrder="2"/>
    </xf>
    <xf numFmtId="164" fontId="15" fillId="13" borderId="9" xfId="0" applyNumberFormat="1" applyFont="1" applyFill="1" applyBorder="1" applyAlignment="1">
      <alignment horizontal="center" vertical="center" readingOrder="2"/>
    </xf>
    <xf numFmtId="164" fontId="10" fillId="3" borderId="12" xfId="0" applyFont="1" applyFill="1" applyBorder="1" applyAlignment="1">
      <alignment horizontal="center" vertical="center"/>
    </xf>
    <xf numFmtId="164" fontId="10" fillId="3" borderId="11" xfId="0" applyFont="1" applyFill="1" applyBorder="1" applyAlignment="1">
      <alignment horizontal="center" vertical="center"/>
    </xf>
    <xf numFmtId="164" fontId="15" fillId="12" borderId="7" xfId="0" applyNumberFormat="1" applyFont="1" applyFill="1" applyBorder="1" applyAlignment="1">
      <alignment horizontal="center" vertical="center" readingOrder="2"/>
    </xf>
    <xf numFmtId="164" fontId="15" fillId="12" borderId="8" xfId="0" applyNumberFormat="1" applyFont="1" applyFill="1" applyBorder="1" applyAlignment="1">
      <alignment horizontal="center" vertical="center" readingOrder="2"/>
    </xf>
    <xf numFmtId="164" fontId="15" fillId="12" borderId="9" xfId="0" applyNumberFormat="1" applyFont="1" applyFill="1" applyBorder="1" applyAlignment="1">
      <alignment horizontal="center" vertical="center" readingOrder="2"/>
    </xf>
    <xf numFmtId="164" fontId="15" fillId="10" borderId="7" xfId="0" applyNumberFormat="1" applyFont="1" applyFill="1" applyBorder="1" applyAlignment="1">
      <alignment horizontal="center" vertical="center"/>
    </xf>
    <xf numFmtId="164" fontId="15" fillId="10" borderId="8" xfId="0" applyNumberFormat="1" applyFont="1" applyFill="1" applyBorder="1" applyAlignment="1">
      <alignment horizontal="center" vertical="center"/>
    </xf>
    <xf numFmtId="164" fontId="15" fillId="10" borderId="9" xfId="0" applyNumberFormat="1" applyFont="1" applyFill="1" applyBorder="1" applyAlignment="1">
      <alignment horizontal="center" vertical="center"/>
    </xf>
    <xf numFmtId="164" fontId="15" fillId="8" borderId="7" xfId="0" applyNumberFormat="1" applyFont="1" applyFill="1" applyBorder="1" applyAlignment="1">
      <alignment horizontal="center" vertical="center" readingOrder="2"/>
    </xf>
    <xf numFmtId="164" fontId="15" fillId="8" borderId="8" xfId="0" applyNumberFormat="1" applyFont="1" applyFill="1" applyBorder="1" applyAlignment="1">
      <alignment horizontal="center" vertical="center" readingOrder="2"/>
    </xf>
    <xf numFmtId="164" fontId="15" fillId="8" borderId="9" xfId="0" applyNumberFormat="1" applyFont="1" applyFill="1" applyBorder="1" applyAlignment="1">
      <alignment horizontal="center" vertical="center" readingOrder="2"/>
    </xf>
    <xf numFmtId="164" fontId="15" fillId="9" borderId="7" xfId="0" applyNumberFormat="1" applyFont="1" applyFill="1" applyBorder="1" applyAlignment="1">
      <alignment horizontal="center" vertical="center" readingOrder="2"/>
    </xf>
    <xf numFmtId="164" fontId="15" fillId="9" borderId="8" xfId="0" applyNumberFormat="1" applyFont="1" applyFill="1" applyBorder="1" applyAlignment="1">
      <alignment horizontal="center" vertical="center" readingOrder="2"/>
    </xf>
    <xf numFmtId="164" fontId="15" fillId="9" borderId="9" xfId="0" applyNumberFormat="1" applyFont="1" applyFill="1" applyBorder="1" applyAlignment="1">
      <alignment horizontal="center" vertical="center" readingOrder="2"/>
    </xf>
    <xf numFmtId="164" fontId="15" fillId="16" borderId="7" xfId="0" applyNumberFormat="1" applyFont="1" applyFill="1" applyBorder="1" applyAlignment="1">
      <alignment horizontal="center" vertical="center" readingOrder="2"/>
    </xf>
    <xf numFmtId="164" fontId="15" fillId="16" borderId="8" xfId="0" applyNumberFormat="1" applyFont="1" applyFill="1" applyBorder="1" applyAlignment="1">
      <alignment horizontal="center" vertical="center" readingOrder="2"/>
    </xf>
    <xf numFmtId="164" fontId="15" fillId="16" borderId="9" xfId="0" applyNumberFormat="1" applyFont="1" applyFill="1" applyBorder="1" applyAlignment="1">
      <alignment horizontal="center" vertical="center" readingOrder="2"/>
    </xf>
    <xf numFmtId="164" fontId="15" fillId="6" borderId="7" xfId="0" applyNumberFormat="1" applyFont="1" applyFill="1" applyBorder="1" applyAlignment="1">
      <alignment horizontal="center" vertical="center" readingOrder="2"/>
    </xf>
    <xf numFmtId="164" fontId="15" fillId="6" borderId="8" xfId="0" applyNumberFormat="1" applyFont="1" applyFill="1" applyBorder="1" applyAlignment="1">
      <alignment horizontal="center" vertical="center" readingOrder="2"/>
    </xf>
    <xf numFmtId="164" fontId="15" fillId="6" borderId="9" xfId="0" applyNumberFormat="1" applyFont="1" applyFill="1" applyBorder="1" applyAlignment="1">
      <alignment horizontal="center" vertical="center" readingOrder="2"/>
    </xf>
    <xf numFmtId="164" fontId="15" fillId="10" borderId="7" xfId="0" applyNumberFormat="1" applyFont="1" applyFill="1" applyBorder="1" applyAlignment="1">
      <alignment horizontal="center" vertical="center" readingOrder="2"/>
    </xf>
    <xf numFmtId="164" fontId="15" fillId="10" borderId="8" xfId="0" applyNumberFormat="1" applyFont="1" applyFill="1" applyBorder="1" applyAlignment="1">
      <alignment horizontal="center" vertical="center" readingOrder="2"/>
    </xf>
    <xf numFmtId="164" fontId="15" fillId="10" borderId="9" xfId="0" applyNumberFormat="1" applyFont="1" applyFill="1" applyBorder="1" applyAlignment="1">
      <alignment horizontal="center" vertical="center" readingOrder="2"/>
    </xf>
    <xf numFmtId="0" fontId="23" fillId="0" borderId="2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164" fontId="0" fillId="0" borderId="17" xfId="0" applyBorder="1" applyAlignment="1">
      <alignment horizontal="center" wrapText="1"/>
    </xf>
  </cellXfs>
  <cellStyles count="8">
    <cellStyle name="Currency" xfId="3" builtinId="4"/>
    <cellStyle name="Normal" xfId="0" builtinId="0"/>
    <cellStyle name="Normal 2" xfId="6"/>
    <cellStyle name="Normal 3" xfId="2"/>
    <cellStyle name="Normal 3 2" xfId="5"/>
    <cellStyle name="Normal 4" xfId="4"/>
    <cellStyle name="Normal 5" xfId="7"/>
    <cellStyle name="Percent" xfId="1" builtinId="5"/>
  </cellStyles>
  <dxfs count="0"/>
  <tableStyles count="0" defaultTableStyle="TableStyleMedium9" defaultPivotStyle="PivotStyleLight16"/>
  <colors>
    <mruColors>
      <color rgb="FFFF9999"/>
      <color rgb="FF99FF33"/>
      <color rgb="FFD7B3EB"/>
      <color rgb="FFFF0066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2'!$B$3</c:f>
              <c:strCache>
                <c:ptCount val="1"/>
                <c:pt idx="0">
                  <c:v>% Of Quantity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2'!$A$4:$A$23</c:f>
              <c:strCache>
                <c:ptCount val="20"/>
                <c:pt idx="0">
                  <c:v>Ehye Mojadad Hospital</c:v>
                </c:pt>
                <c:pt idx="1">
                  <c:v>Antani Hospital</c:v>
                </c:pt>
                <c:pt idx="2">
                  <c:v>Abni Sina Sadri Hopital</c:v>
                </c:pt>
                <c:pt idx="3">
                  <c:v>Afghan Japan Hospital</c:v>
                </c:pt>
                <c:pt idx="4">
                  <c:v>Noor Hospital</c:v>
                </c:pt>
                <c:pt idx="5">
                  <c:v>Sehat Rawani Hospital</c:v>
                </c:pt>
                <c:pt idx="6">
                  <c:v>Abni Sina Ajil Hopital</c:v>
                </c:pt>
                <c:pt idx="7">
                  <c:v>Dashti Barchi (100) Beds</c:v>
                </c:pt>
                <c:pt idx="8">
                  <c:v>Rabai e Balkhi Hospital</c:v>
                </c:pt>
                <c:pt idx="9">
                  <c:v>Poly Clinic Markazee</c:v>
                </c:pt>
                <c:pt idx="10">
                  <c:v>Wazir Mohammad Akbarkhan Hospital</c:v>
                </c:pt>
                <c:pt idx="11">
                  <c:v>Jamhoriat Hospital </c:v>
                </c:pt>
                <c:pt idx="12">
                  <c:v>Isteqlal Hospital</c:v>
                </c:pt>
                <c:pt idx="13">
                  <c:v>Malalai Hospital</c:v>
                </c:pt>
                <c:pt idx="14">
                  <c:v>Institute of Indragandi Child  Health</c:v>
                </c:pt>
                <c:pt idx="15">
                  <c:v>Ata Turk Hospital</c:v>
                </c:pt>
                <c:pt idx="16">
                  <c:v>Dashti Barchi (50) Beds</c:v>
                </c:pt>
                <c:pt idx="17">
                  <c:v>Stomatology Hospital</c:v>
                </c:pt>
                <c:pt idx="18">
                  <c:v>Bema.e. sehi Mamoorin</c:v>
                </c:pt>
                <c:pt idx="19">
                  <c:v>Sanator Janat Gul khan Hopital</c:v>
                </c:pt>
              </c:strCache>
            </c:strRef>
          </c:cat>
          <c:val>
            <c:numRef>
              <c:f>'Chart 2'!$B$4:$B$23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75-4402-83BB-6678E8A3A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513672"/>
        <c:axId val="161514056"/>
      </c:barChart>
      <c:catAx>
        <c:axId val="16151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14056"/>
        <c:crosses val="autoZero"/>
        <c:auto val="1"/>
        <c:lblAlgn val="ctr"/>
        <c:lblOffset val="100"/>
        <c:noMultiLvlLbl val="0"/>
      </c:catAx>
      <c:valAx>
        <c:axId val="16151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13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2'!$C$3</c:f>
              <c:strCache>
                <c:ptCount val="1"/>
                <c:pt idx="0">
                  <c:v>% Of Total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2'!$A$4:$A$23</c:f>
              <c:strCache>
                <c:ptCount val="20"/>
                <c:pt idx="0">
                  <c:v>Ehye Mojadad Hospital</c:v>
                </c:pt>
                <c:pt idx="1">
                  <c:v>Antani Hospital</c:v>
                </c:pt>
                <c:pt idx="2">
                  <c:v>Abni Sina Sadri Hopital</c:v>
                </c:pt>
                <c:pt idx="3">
                  <c:v>Afghan Japan Hospital</c:v>
                </c:pt>
                <c:pt idx="4">
                  <c:v>Noor Hospital</c:v>
                </c:pt>
                <c:pt idx="5">
                  <c:v>Sehat Rawani Hospital</c:v>
                </c:pt>
                <c:pt idx="6">
                  <c:v>Abni Sina Ajil Hopital</c:v>
                </c:pt>
                <c:pt idx="7">
                  <c:v>Dashti Barchi (100) Beds</c:v>
                </c:pt>
                <c:pt idx="8">
                  <c:v>Rabai e Balkhi Hospital</c:v>
                </c:pt>
                <c:pt idx="9">
                  <c:v>Poly Clinic Markazee</c:v>
                </c:pt>
                <c:pt idx="10">
                  <c:v>Wazir Mohammad Akbarkhan Hospital</c:v>
                </c:pt>
                <c:pt idx="11">
                  <c:v>Jamhoriat Hospital </c:v>
                </c:pt>
                <c:pt idx="12">
                  <c:v>Isteqlal Hospital</c:v>
                </c:pt>
                <c:pt idx="13">
                  <c:v>Malalai Hospital</c:v>
                </c:pt>
                <c:pt idx="14">
                  <c:v>Institute of Indragandi Child  Health</c:v>
                </c:pt>
                <c:pt idx="15">
                  <c:v>Ata Turk Hospital</c:v>
                </c:pt>
                <c:pt idx="16">
                  <c:v>Dashti Barchi (50) Beds</c:v>
                </c:pt>
                <c:pt idx="17">
                  <c:v>Stomatology Hospital</c:v>
                </c:pt>
                <c:pt idx="18">
                  <c:v>Bema.e. sehi Mamoorin</c:v>
                </c:pt>
                <c:pt idx="19">
                  <c:v>Sanator Janat Gul khan Hopital</c:v>
                </c:pt>
              </c:strCache>
            </c:strRef>
          </c:cat>
          <c:val>
            <c:numRef>
              <c:f>'Chart 2'!$C$4:$C$23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02-417B-90F5-F4C6B609D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303544"/>
        <c:axId val="161421072"/>
      </c:barChart>
      <c:catAx>
        <c:axId val="16230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21072"/>
        <c:crosses val="autoZero"/>
        <c:auto val="1"/>
        <c:lblAlgn val="ctr"/>
        <c:lblOffset val="100"/>
        <c:noMultiLvlLbl val="0"/>
      </c:catAx>
      <c:valAx>
        <c:axId val="16142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0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No.Of Requested</a:t>
            </a:r>
            <a:r>
              <a:rPr lang="en-US" sz="2000" baseline="0"/>
              <a:t> Items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126495834412737E-2"/>
          <c:y val="0.12868243243243394"/>
          <c:w val="0.95628517129304091"/>
          <c:h val="0.53667642051500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2'!$E$3</c:f>
              <c:strCache>
                <c:ptCount val="1"/>
                <c:pt idx="0">
                  <c:v>Item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2'!$A$4:$A$24</c:f>
              <c:strCache>
                <c:ptCount val="20"/>
                <c:pt idx="0">
                  <c:v>Ehye Mojadad Hospital</c:v>
                </c:pt>
                <c:pt idx="1">
                  <c:v>Antani Hospital</c:v>
                </c:pt>
                <c:pt idx="2">
                  <c:v>Abni Sina Sadri Hopital</c:v>
                </c:pt>
                <c:pt idx="3">
                  <c:v>Afghan Japan Hospital</c:v>
                </c:pt>
                <c:pt idx="4">
                  <c:v>Noor Hospital</c:v>
                </c:pt>
                <c:pt idx="5">
                  <c:v>Sehat Rawani Hospital</c:v>
                </c:pt>
                <c:pt idx="6">
                  <c:v>Abni Sina Ajil Hopital</c:v>
                </c:pt>
                <c:pt idx="7">
                  <c:v>Dashti Barchi (100) Beds</c:v>
                </c:pt>
                <c:pt idx="8">
                  <c:v>Rabai e Balkhi Hospital</c:v>
                </c:pt>
                <c:pt idx="9">
                  <c:v>Poly Clinic Markazee</c:v>
                </c:pt>
                <c:pt idx="10">
                  <c:v>Wazir Mohammad Akbarkhan Hospital</c:v>
                </c:pt>
                <c:pt idx="11">
                  <c:v>Jamhoriat Hospital </c:v>
                </c:pt>
                <c:pt idx="12">
                  <c:v>Isteqlal Hospital</c:v>
                </c:pt>
                <c:pt idx="13">
                  <c:v>Malalai Hospital</c:v>
                </c:pt>
                <c:pt idx="14">
                  <c:v>Institute of Indragandi Child  Health</c:v>
                </c:pt>
                <c:pt idx="15">
                  <c:v>Ata Turk Hospital</c:v>
                </c:pt>
                <c:pt idx="16">
                  <c:v>Dashti Barchi (50) Beds</c:v>
                </c:pt>
                <c:pt idx="17">
                  <c:v>Stomatology Hospital</c:v>
                </c:pt>
                <c:pt idx="18">
                  <c:v>Bema.e. sehi Mamoorin</c:v>
                </c:pt>
                <c:pt idx="19">
                  <c:v>Sanator Janat Gul khan Hopital</c:v>
                </c:pt>
              </c:strCache>
            </c:strRef>
          </c:cat>
          <c:val>
            <c:numRef>
              <c:f>'Chart 2'!$E$4:$E$24</c:f>
              <c:numCache>
                <c:formatCode>[$؋-48C]#,##0_-</c:formatCode>
                <c:ptCount val="21"/>
                <c:pt idx="0">
                  <c:v>19</c:v>
                </c:pt>
                <c:pt idx="1">
                  <c:v>26</c:v>
                </c:pt>
                <c:pt idx="2">
                  <c:v>40</c:v>
                </c:pt>
                <c:pt idx="3">
                  <c:v>46</c:v>
                </c:pt>
                <c:pt idx="4">
                  <c:v>34</c:v>
                </c:pt>
                <c:pt idx="5">
                  <c:v>22</c:v>
                </c:pt>
                <c:pt idx="6">
                  <c:v>76</c:v>
                </c:pt>
                <c:pt idx="7">
                  <c:v>95</c:v>
                </c:pt>
                <c:pt idx="8">
                  <c:v>36</c:v>
                </c:pt>
                <c:pt idx="9">
                  <c:v>29</c:v>
                </c:pt>
                <c:pt idx="10">
                  <c:v>58</c:v>
                </c:pt>
                <c:pt idx="11">
                  <c:v>52</c:v>
                </c:pt>
                <c:pt idx="12">
                  <c:v>67</c:v>
                </c:pt>
                <c:pt idx="13">
                  <c:v>43</c:v>
                </c:pt>
                <c:pt idx="14">
                  <c:v>73</c:v>
                </c:pt>
                <c:pt idx="15">
                  <c:v>89</c:v>
                </c:pt>
                <c:pt idx="16">
                  <c:v>32</c:v>
                </c:pt>
                <c:pt idx="17">
                  <c:v>22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C3-4868-B266-737922842D65}"/>
            </c:ext>
          </c:extLst>
        </c:ser>
        <c:ser>
          <c:idx val="1"/>
          <c:order val="1"/>
          <c:tx>
            <c:strRef>
              <c:f>'Chart 2'!$F$3</c:f>
              <c:strCache>
                <c:ptCount val="1"/>
                <c:pt idx="0">
                  <c:v>Total No. Of Items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2'!$A$4:$A$24</c:f>
              <c:strCache>
                <c:ptCount val="20"/>
                <c:pt idx="0">
                  <c:v>Ehye Mojadad Hospital</c:v>
                </c:pt>
                <c:pt idx="1">
                  <c:v>Antani Hospital</c:v>
                </c:pt>
                <c:pt idx="2">
                  <c:v>Abni Sina Sadri Hopital</c:v>
                </c:pt>
                <c:pt idx="3">
                  <c:v>Afghan Japan Hospital</c:v>
                </c:pt>
                <c:pt idx="4">
                  <c:v>Noor Hospital</c:v>
                </c:pt>
                <c:pt idx="5">
                  <c:v>Sehat Rawani Hospital</c:v>
                </c:pt>
                <c:pt idx="6">
                  <c:v>Abni Sina Ajil Hopital</c:v>
                </c:pt>
                <c:pt idx="7">
                  <c:v>Dashti Barchi (100) Beds</c:v>
                </c:pt>
                <c:pt idx="8">
                  <c:v>Rabai e Balkhi Hospital</c:v>
                </c:pt>
                <c:pt idx="9">
                  <c:v>Poly Clinic Markazee</c:v>
                </c:pt>
                <c:pt idx="10">
                  <c:v>Wazir Mohammad Akbarkhan Hospital</c:v>
                </c:pt>
                <c:pt idx="11">
                  <c:v>Jamhoriat Hospital </c:v>
                </c:pt>
                <c:pt idx="12">
                  <c:v>Isteqlal Hospital</c:v>
                </c:pt>
                <c:pt idx="13">
                  <c:v>Malalai Hospital</c:v>
                </c:pt>
                <c:pt idx="14">
                  <c:v>Institute of Indragandi Child  Health</c:v>
                </c:pt>
                <c:pt idx="15">
                  <c:v>Ata Turk Hospital</c:v>
                </c:pt>
                <c:pt idx="16">
                  <c:v>Dashti Barchi (50) Beds</c:v>
                </c:pt>
                <c:pt idx="17">
                  <c:v>Stomatology Hospital</c:v>
                </c:pt>
                <c:pt idx="18">
                  <c:v>Bema.e. sehi Mamoorin</c:v>
                </c:pt>
                <c:pt idx="19">
                  <c:v>Sanator Janat Gul khan Hopital</c:v>
                </c:pt>
              </c:strCache>
            </c:strRef>
          </c:cat>
          <c:val>
            <c:numRef>
              <c:f>'Chart 2'!$F$4:$F$24</c:f>
              <c:numCache>
                <c:formatCode>[$؋-48C]#,##0_-</c:formatCode>
                <c:ptCount val="21"/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C3-4868-B266-737922842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568992"/>
        <c:axId val="162284648"/>
      </c:barChart>
      <c:catAx>
        <c:axId val="16256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284648"/>
        <c:crosses val="autoZero"/>
        <c:auto val="1"/>
        <c:lblAlgn val="ctr"/>
        <c:lblOffset val="100"/>
        <c:noMultiLvlLbl val="0"/>
      </c:catAx>
      <c:valAx>
        <c:axId val="16228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؋-48C]#,##0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0</xdr:rowOff>
    </xdr:from>
    <xdr:to>
      <xdr:col>25</xdr:col>
      <xdr:colOff>25400</xdr:colOff>
      <xdr:row>25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26</xdr:row>
      <xdr:rowOff>69850</xdr:rowOff>
    </xdr:from>
    <xdr:to>
      <xdr:col>25</xdr:col>
      <xdr:colOff>6350</xdr:colOff>
      <xdr:row>50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136524</xdr:colOff>
      <xdr:row>51</xdr:row>
      <xdr:rowOff>19050</xdr:rowOff>
    </xdr:from>
    <xdr:to>
      <xdr:col>25</xdr:col>
      <xdr:colOff>38099</xdr:colOff>
      <xdr:row>74</xdr:row>
      <xdr:rowOff>120650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4"/>
  <sheetViews>
    <sheetView topLeftCell="H70" workbookViewId="0">
      <selection activeCell="T80" sqref="T80"/>
    </sheetView>
  </sheetViews>
  <sheetFormatPr defaultRowHeight="15" x14ac:dyDescent="0.25"/>
  <cols>
    <col min="1" max="1" width="14.5703125" customWidth="1"/>
    <col min="2" max="2" width="15.42578125" style="1" customWidth="1"/>
    <col min="3" max="3" width="17.28515625" style="1" customWidth="1"/>
    <col min="4" max="4" width="17.5703125" style="1" customWidth="1"/>
    <col min="6" max="6" width="15.140625" customWidth="1"/>
  </cols>
  <sheetData>
    <row r="3" spans="1:6" x14ac:dyDescent="0.25"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</row>
    <row r="4" spans="1:6" x14ac:dyDescent="0.25">
      <c r="A4" t="str">
        <f>'Hospital''s Need List for 1398'!D5</f>
        <v>Ehye Mojadad Hospital</v>
      </c>
      <c r="B4" s="68" t="e">
        <f>'Hospital''s Need List for 1398'!D4</f>
        <v>#VALUE!</v>
      </c>
      <c r="C4" s="68" t="e">
        <f>'Hospital''s Need List for 1398'!E4</f>
        <v>#VALUE!</v>
      </c>
      <c r="D4" s="69">
        <f>'Hospital''s Need List for 1398'!E3</f>
        <v>0</v>
      </c>
      <c r="E4">
        <f>'Hospital''s Need List for 1398'!D3</f>
        <v>19</v>
      </c>
    </row>
    <row r="5" spans="1:6" x14ac:dyDescent="0.25">
      <c r="A5" t="str">
        <f>'Hospital''s Need List for 1398'!G5</f>
        <v>Antani Hospital</v>
      </c>
      <c r="B5" s="68" t="e">
        <f>'Hospital''s Need List for 1398'!G4</f>
        <v>#VALUE!</v>
      </c>
      <c r="C5" s="68" t="e">
        <f>'Hospital''s Need List for 1398'!H4</f>
        <v>#VALUE!</v>
      </c>
      <c r="D5" s="69">
        <f>'Hospital''s Need List for 1398'!H3</f>
        <v>0</v>
      </c>
      <c r="E5">
        <f>'Hospital''s Need List for 1398'!G3</f>
        <v>26</v>
      </c>
    </row>
    <row r="6" spans="1:6" x14ac:dyDescent="0.25">
      <c r="A6" t="str">
        <f>'Hospital''s Need List for 1398'!J5</f>
        <v>Abni Sina Sadri Hopital</v>
      </c>
      <c r="B6" s="68" t="e">
        <f>'Hospital''s Need List for 1398'!J4</f>
        <v>#VALUE!</v>
      </c>
      <c r="C6" s="68" t="e">
        <f>'Hospital''s Need List for 1398'!K4</f>
        <v>#VALUE!</v>
      </c>
      <c r="D6" s="69">
        <f>'Hospital''s Need List for 1398'!K3</f>
        <v>0</v>
      </c>
      <c r="E6">
        <f>'Hospital''s Need List for 1398'!J3</f>
        <v>40</v>
      </c>
    </row>
    <row r="7" spans="1:6" x14ac:dyDescent="0.25">
      <c r="A7" t="str">
        <f>'Hospital''s Need List for 1398'!M5</f>
        <v>Afghan Japan Hospital</v>
      </c>
      <c r="B7" s="68" t="e">
        <f>'Hospital''s Need List for 1398'!M4</f>
        <v>#VALUE!</v>
      </c>
      <c r="C7" s="68" t="e">
        <f>'Hospital''s Need List for 1398'!N4</f>
        <v>#VALUE!</v>
      </c>
      <c r="D7" s="69">
        <f>'Hospital''s Need List for 1398'!N3</f>
        <v>0</v>
      </c>
      <c r="E7">
        <f>'Hospital''s Need List for 1398'!M3</f>
        <v>46</v>
      </c>
    </row>
    <row r="8" spans="1:6" x14ac:dyDescent="0.25">
      <c r="A8" t="str">
        <f>'Hospital''s Need List for 1398'!P5</f>
        <v>Noor Hospital</v>
      </c>
      <c r="B8" s="68" t="e">
        <f>'Hospital''s Need List for 1398'!P4</f>
        <v>#VALUE!</v>
      </c>
      <c r="C8" s="68" t="e">
        <f>'Hospital''s Need List for 1398'!Q4</f>
        <v>#VALUE!</v>
      </c>
      <c r="D8" s="69">
        <f>'Hospital''s Need List for 1398'!Q3</f>
        <v>0</v>
      </c>
      <c r="E8">
        <f>'Hospital''s Need List for 1398'!P3</f>
        <v>34</v>
      </c>
    </row>
    <row r="9" spans="1:6" x14ac:dyDescent="0.25">
      <c r="A9" t="str">
        <f>'Hospital''s Need List for 1398'!S5</f>
        <v>Sehat Rawani Hospital</v>
      </c>
      <c r="B9" s="68" t="e">
        <f>'Hospital''s Need List for 1398'!S4</f>
        <v>#VALUE!</v>
      </c>
      <c r="C9" s="68" t="e">
        <f>'Hospital''s Need List for 1398'!T4</f>
        <v>#VALUE!</v>
      </c>
      <c r="D9" s="69">
        <f>'Hospital''s Need List for 1398'!T3</f>
        <v>0</v>
      </c>
      <c r="E9">
        <f>'Hospital''s Need List for 1398'!S3</f>
        <v>22</v>
      </c>
    </row>
    <row r="10" spans="1:6" x14ac:dyDescent="0.25">
      <c r="A10" t="str">
        <f>'Hospital''s Need List for 1398'!V5</f>
        <v>Abni Sina Ajil Hopital</v>
      </c>
      <c r="B10" s="68" t="e">
        <f>'Hospital''s Need List for 1398'!V4</f>
        <v>#VALUE!</v>
      </c>
      <c r="C10" s="68" t="e">
        <f>'Hospital''s Need List for 1398'!W4</f>
        <v>#VALUE!</v>
      </c>
      <c r="D10" s="69">
        <f>'Hospital''s Need List for 1398'!W3</f>
        <v>0</v>
      </c>
      <c r="E10">
        <f>'Hospital''s Need List for 1398'!V3</f>
        <v>76</v>
      </c>
    </row>
    <row r="11" spans="1:6" x14ac:dyDescent="0.25">
      <c r="A11" t="str">
        <f>'Hospital''s Need List for 1398'!Y5</f>
        <v>Dashti Barchi (100) Beds</v>
      </c>
      <c r="B11" s="68" t="e">
        <f>'Hospital''s Need List for 1398'!Y4</f>
        <v>#VALUE!</v>
      </c>
      <c r="C11" s="68" t="e">
        <f>'Hospital''s Need List for 1398'!Z4</f>
        <v>#VALUE!</v>
      </c>
      <c r="D11" s="69">
        <f>'Hospital''s Need List for 1398'!Z3</f>
        <v>0</v>
      </c>
      <c r="E11">
        <f>'Hospital''s Need List for 1398'!Y3</f>
        <v>95</v>
      </c>
    </row>
    <row r="12" spans="1:6" x14ac:dyDescent="0.25">
      <c r="A12" t="str">
        <f>'Hospital''s Need List for 1398'!AB5</f>
        <v>Rabai e Balkhi Hospital</v>
      </c>
      <c r="B12" s="68" t="e">
        <f>'Hospital''s Need List for 1398'!AB4</f>
        <v>#VALUE!</v>
      </c>
      <c r="C12" s="68" t="e">
        <f>'Hospital''s Need List for 1398'!AC4</f>
        <v>#VALUE!</v>
      </c>
      <c r="D12" s="69">
        <f>'Hospital''s Need List for 1398'!AC3</f>
        <v>0</v>
      </c>
      <c r="E12">
        <f>'Hospital''s Need List for 1398'!AB3</f>
        <v>36</v>
      </c>
    </row>
    <row r="13" spans="1:6" x14ac:dyDescent="0.25">
      <c r="A13" t="str">
        <f>'Hospital''s Need List for 1398'!AE5</f>
        <v>Poly Clinic Markazee</v>
      </c>
      <c r="B13" s="68" t="e">
        <f>'Hospital''s Need List for 1398'!AE4</f>
        <v>#VALUE!</v>
      </c>
      <c r="C13" s="68" t="e">
        <f>'Hospital''s Need List for 1398'!AF4</f>
        <v>#VALUE!</v>
      </c>
      <c r="D13" s="69">
        <f>'Hospital''s Need List for 1398'!AF3</f>
        <v>0</v>
      </c>
      <c r="E13">
        <f>'Hospital''s Need List for 1398'!AE3</f>
        <v>29</v>
      </c>
    </row>
    <row r="14" spans="1:6" x14ac:dyDescent="0.25">
      <c r="A14" t="str">
        <f>'Hospital''s Need List for 1398'!AH5</f>
        <v>Wazir Mohammad Akbarkhan Hospital</v>
      </c>
      <c r="B14" s="68" t="e">
        <f>'Hospital''s Need List for 1398'!AH4</f>
        <v>#VALUE!</v>
      </c>
      <c r="C14" s="68" t="e">
        <f>'Hospital''s Need List for 1398'!AI4</f>
        <v>#VALUE!</v>
      </c>
      <c r="D14" s="69">
        <f>'Hospital''s Need List for 1398'!AI3</f>
        <v>0</v>
      </c>
      <c r="E14">
        <f>'Hospital''s Need List for 1398'!AH3</f>
        <v>58</v>
      </c>
    </row>
    <row r="15" spans="1:6" x14ac:dyDescent="0.25">
      <c r="A15" t="str">
        <f>'Hospital''s Need List for 1398'!AK5</f>
        <v xml:space="preserve">Jamhoriat Hospital </v>
      </c>
      <c r="B15" s="68" t="e">
        <f>'Hospital''s Need List for 1398'!AK4</f>
        <v>#VALUE!</v>
      </c>
      <c r="C15" s="68" t="e">
        <f>'Hospital''s Need List for 1398'!AL4</f>
        <v>#VALUE!</v>
      </c>
      <c r="D15" s="69">
        <f>'Hospital''s Need List for 1398'!AL3</f>
        <v>0</v>
      </c>
      <c r="E15">
        <f>'Hospital''s Need List for 1398'!AK3</f>
        <v>52</v>
      </c>
    </row>
    <row r="16" spans="1:6" x14ac:dyDescent="0.25">
      <c r="A16" t="str">
        <f>'Hospital''s Need List for 1398'!AN5</f>
        <v>Isteqlal Hospital</v>
      </c>
      <c r="B16" s="68" t="e">
        <f>'Hospital''s Need List for 1398'!AN4</f>
        <v>#VALUE!</v>
      </c>
      <c r="C16" s="68" t="e">
        <f>'Hospital''s Need List for 1398'!AO4</f>
        <v>#VALUE!</v>
      </c>
      <c r="D16" s="69">
        <f>'Hospital''s Need List for 1398'!AO3</f>
        <v>0</v>
      </c>
      <c r="E16">
        <f>'Hospital''s Need List for 1398'!AN3</f>
        <v>67</v>
      </c>
    </row>
    <row r="17" spans="1:6" x14ac:dyDescent="0.25">
      <c r="A17" t="str">
        <f>'Hospital''s Need List for 1398'!AQ5</f>
        <v>Malalai Hospital</v>
      </c>
      <c r="B17" s="68" t="e">
        <f>'Hospital''s Need List for 1398'!AQ4</f>
        <v>#VALUE!</v>
      </c>
      <c r="C17" s="68" t="e">
        <f>'Hospital''s Need List for 1398'!AR4</f>
        <v>#VALUE!</v>
      </c>
      <c r="D17" s="69">
        <f>'Hospital''s Need List for 1398'!AR3</f>
        <v>0</v>
      </c>
      <c r="E17">
        <f>'Hospital''s Need List for 1398'!AQ3</f>
        <v>43</v>
      </c>
    </row>
    <row r="18" spans="1:6" x14ac:dyDescent="0.25">
      <c r="A18" t="str">
        <f>'Hospital''s Need List for 1398'!AT5</f>
        <v>Institute of Indragandi Child  Health</v>
      </c>
      <c r="B18" s="68" t="e">
        <f>'Hospital''s Need List for 1398'!AT4</f>
        <v>#VALUE!</v>
      </c>
      <c r="C18" s="68" t="e">
        <f>'Hospital''s Need List for 1398'!AU4</f>
        <v>#VALUE!</v>
      </c>
      <c r="D18" s="69">
        <f>'Hospital''s Need List for 1398'!AU3</f>
        <v>0</v>
      </c>
      <c r="E18">
        <f>'Hospital''s Need List for 1398'!AT3</f>
        <v>73</v>
      </c>
    </row>
    <row r="19" spans="1:6" x14ac:dyDescent="0.25">
      <c r="A19" t="str">
        <f>'Hospital''s Need List for 1398'!AW5</f>
        <v>Ata Turk Hospital</v>
      </c>
      <c r="B19" s="68" t="e">
        <f>'Hospital''s Need List for 1398'!AW4</f>
        <v>#VALUE!</v>
      </c>
      <c r="C19" s="68" t="e">
        <f>'Hospital''s Need List for 1398'!AX4</f>
        <v>#VALUE!</v>
      </c>
      <c r="D19" s="69">
        <f>'Hospital''s Need List for 1398'!AX3</f>
        <v>0</v>
      </c>
      <c r="E19">
        <f>'Hospital''s Need List for 1398'!AW3</f>
        <v>89</v>
      </c>
    </row>
    <row r="20" spans="1:6" x14ac:dyDescent="0.25">
      <c r="A20" t="str">
        <f>'Hospital''s Need List for 1398'!AZ5</f>
        <v>Dashti Barchi (50) Beds</v>
      </c>
      <c r="B20" s="68">
        <f>'Hospital''s Need List for 1398'!AZ4</f>
        <v>0</v>
      </c>
      <c r="C20" s="68" t="e">
        <f>'Hospital''s Need List for 1398'!BA4</f>
        <v>#VALUE!</v>
      </c>
      <c r="D20" s="69">
        <f>'Hospital''s Need List for 1398'!BA3</f>
        <v>0</v>
      </c>
      <c r="E20">
        <f>'Hospital''s Need List for 1398'!AZ3</f>
        <v>32</v>
      </c>
    </row>
    <row r="21" spans="1:6" x14ac:dyDescent="0.25">
      <c r="A21" t="str">
        <f>'Hospital''s Need List for 1398'!BC5</f>
        <v>Stomatology Hospital</v>
      </c>
      <c r="B21" s="68" t="e">
        <f>'Hospital''s Need List for 1398'!BC4</f>
        <v>#VALUE!</v>
      </c>
      <c r="C21" s="68" t="e">
        <f>'Hospital''s Need List for 1398'!BD4</f>
        <v>#VALUE!</v>
      </c>
      <c r="D21" s="69">
        <f>'Hospital''s Need List for 1398'!BD3</f>
        <v>0</v>
      </c>
      <c r="E21">
        <f>'Hospital''s Need List for 1398'!BC3</f>
        <v>22</v>
      </c>
    </row>
    <row r="22" spans="1:6" x14ac:dyDescent="0.25">
      <c r="A22" t="str">
        <f>'Hospital''s Need List for 1398'!BF5</f>
        <v>Bema.e. sehi Mamoorin</v>
      </c>
      <c r="B22" s="68" t="e">
        <f>'Hospital''s Need List for 1398'!BF4</f>
        <v>#VALUE!</v>
      </c>
      <c r="C22" s="68" t="e">
        <f>'Hospital''s Need List for 1398'!BG4</f>
        <v>#VALUE!</v>
      </c>
      <c r="D22" s="69">
        <f>'Hospital''s Need List for 1398'!BG3</f>
        <v>0</v>
      </c>
      <c r="E22">
        <f>'Hospital''s Need List for 1398'!BF3</f>
        <v>1</v>
      </c>
    </row>
    <row r="23" spans="1:6" x14ac:dyDescent="0.25">
      <c r="A23" t="str">
        <f>'Hospital''s Need List for 1398'!BI5</f>
        <v>Sanator Janat Gul khan Hopital</v>
      </c>
      <c r="B23" s="68" t="e">
        <f>'Hospital''s Need List for 1398'!BI4</f>
        <v>#VALUE!</v>
      </c>
      <c r="C23" s="68" t="e">
        <f>'Hospital''s Need List for 1398'!BJ4</f>
        <v>#REF!</v>
      </c>
      <c r="D23" s="69">
        <f>'Hospital''s Need List for 1398'!BJ3</f>
        <v>0</v>
      </c>
      <c r="E23">
        <f>'Hospital''s Need List for 1398'!BI3</f>
        <v>0</v>
      </c>
    </row>
    <row r="24" spans="1:6" x14ac:dyDescent="0.25">
      <c r="B24" s="68" t="e">
        <f>SUM(B4:B23)</f>
        <v>#VALUE!</v>
      </c>
      <c r="C24" s="68" t="e">
        <f>SUM(C4:C23)</f>
        <v>#VALUE!</v>
      </c>
      <c r="D24" s="69"/>
      <c r="F24">
        <f>'Hospital''s Need List for 1398'!A2</f>
        <v>0</v>
      </c>
    </row>
    <row r="81" spans="1:3" x14ac:dyDescent="0.25">
      <c r="B81" s="1" t="s">
        <v>11</v>
      </c>
      <c r="C81" s="1" t="s">
        <v>10</v>
      </c>
    </row>
    <row r="82" spans="1:3" x14ac:dyDescent="0.25">
      <c r="A82" t="e">
        <f>'Hospital''s Need List for 1398'!#REF!</f>
        <v>#REF!</v>
      </c>
      <c r="B82" s="69" t="e">
        <f>'Hospital''s Need List for 1398'!#REF!</f>
        <v>#REF!</v>
      </c>
      <c r="C82" s="1" t="e">
        <f>'Hospital''s Need List for 1398'!#REF!</f>
        <v>#REF!</v>
      </c>
    </row>
    <row r="83" spans="1:3" x14ac:dyDescent="0.25">
      <c r="A83" t="e">
        <f>'Hospital''s Need List for 1398'!#REF!</f>
        <v>#REF!</v>
      </c>
      <c r="B83" s="69" t="e">
        <f>'Hospital''s Need List for 1398'!#REF!</f>
        <v>#REF!</v>
      </c>
      <c r="C83" s="1" t="e">
        <f>'Hospital''s Need List for 1398'!#REF!</f>
        <v>#REF!</v>
      </c>
    </row>
    <row r="84" spans="1:3" x14ac:dyDescent="0.25">
      <c r="A84" t="e">
        <f>'Hospital''s Need List for 1398'!#REF!</f>
        <v>#REF!</v>
      </c>
      <c r="B84" s="69" t="e">
        <f>'Hospital''s Need List for 1398'!#REF!</f>
        <v>#REF!</v>
      </c>
      <c r="C84" s="1" t="e">
        <f>'Hospital''s Need List for 1398'!#REF!</f>
        <v>#REF!</v>
      </c>
    </row>
  </sheetData>
  <sheetProtection algorithmName="SHA-512" hashValue="clm62mhYHkKVn1o3Bh0EwQW/pm9ml3oCSpsx0EXeR3lJTvb4LZIKDhk5FOX7QMtw/9vbBrbUePOh+M/C/xbMDQ==" saltValue="KflRZT+VrvOhw+t29uq8NA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67"/>
  <sheetViews>
    <sheetView zoomScale="115" zoomScaleNormal="115" workbookViewId="0">
      <pane xSplit="2" ySplit="6" topLeftCell="AE97" activePane="bottomRight" state="frozen"/>
      <selection pane="topRight" activeCell="C1" sqref="C1"/>
      <selection pane="bottomLeft" activeCell="A6" sqref="A6"/>
      <selection pane="bottomRight" activeCell="BI97" sqref="BI97"/>
    </sheetView>
  </sheetViews>
  <sheetFormatPr defaultRowHeight="15.75" x14ac:dyDescent="0.25"/>
  <cols>
    <col min="1" max="1" width="4.7109375" style="210" customWidth="1"/>
    <col min="2" max="2" width="70.85546875" style="117" customWidth="1"/>
    <col min="3" max="3" width="13" style="7" customWidth="1"/>
    <col min="4" max="15" width="16.7109375" style="6" customWidth="1"/>
    <col min="16" max="18" width="16.7109375" style="41" customWidth="1"/>
    <col min="19" max="21" width="16.7109375" style="6" customWidth="1"/>
    <col min="22" max="24" width="16.7109375" style="45" customWidth="1"/>
    <col min="25" max="63" width="16.7109375" style="6" customWidth="1"/>
    <col min="64" max="64" width="4" style="1" customWidth="1"/>
    <col min="65" max="65" width="14.5703125" style="1" customWidth="1"/>
    <col min="66" max="66" width="11.140625" customWidth="1"/>
    <col min="67" max="67" width="14.28515625" style="1" customWidth="1"/>
    <col min="68" max="68" width="13.42578125" style="1" customWidth="1"/>
    <col min="69" max="81" width="11.42578125" customWidth="1"/>
  </cols>
  <sheetData>
    <row r="1" spans="1:69" ht="30" hidden="1" x14ac:dyDescent="0.25">
      <c r="A1" s="212"/>
      <c r="B1" s="113"/>
      <c r="C1" s="110"/>
      <c r="D1" s="106" t="s">
        <v>15</v>
      </c>
      <c r="E1" s="92" t="s">
        <v>14</v>
      </c>
      <c r="F1" s="19" t="s">
        <v>13</v>
      </c>
      <c r="G1" s="94" t="s">
        <v>15</v>
      </c>
      <c r="H1" s="94" t="s">
        <v>14</v>
      </c>
      <c r="I1" s="95" t="s">
        <v>13</v>
      </c>
      <c r="J1" s="100" t="s">
        <v>15</v>
      </c>
      <c r="K1" s="100" t="s">
        <v>14</v>
      </c>
      <c r="L1" s="101" t="s">
        <v>13</v>
      </c>
      <c r="M1" s="79" t="s">
        <v>15</v>
      </c>
      <c r="N1" s="79" t="s">
        <v>14</v>
      </c>
      <c r="O1" s="17" t="s">
        <v>13</v>
      </c>
      <c r="P1" s="79" t="s">
        <v>15</v>
      </c>
      <c r="Q1" s="79" t="s">
        <v>14</v>
      </c>
      <c r="R1" s="17" t="s">
        <v>13</v>
      </c>
      <c r="S1" s="79" t="s">
        <v>15</v>
      </c>
      <c r="T1" s="79" t="s">
        <v>14</v>
      </c>
      <c r="U1" s="17" t="s">
        <v>13</v>
      </c>
      <c r="V1" s="79" t="s">
        <v>15</v>
      </c>
      <c r="W1" s="79" t="s">
        <v>14</v>
      </c>
      <c r="X1" s="17" t="s">
        <v>13</v>
      </c>
      <c r="Y1" s="79" t="s">
        <v>15</v>
      </c>
      <c r="Z1" s="79" t="s">
        <v>14</v>
      </c>
      <c r="AA1" s="17" t="s">
        <v>13</v>
      </c>
      <c r="AB1" s="79" t="s">
        <v>15</v>
      </c>
      <c r="AC1" s="79" t="s">
        <v>14</v>
      </c>
      <c r="AD1" s="17" t="s">
        <v>13</v>
      </c>
      <c r="AE1" s="79" t="s">
        <v>15</v>
      </c>
      <c r="AF1" s="79" t="s">
        <v>14</v>
      </c>
      <c r="AG1" s="17" t="s">
        <v>13</v>
      </c>
      <c r="AH1" s="79" t="s">
        <v>15</v>
      </c>
      <c r="AI1" s="79" t="s">
        <v>14</v>
      </c>
      <c r="AJ1" s="17" t="s">
        <v>13</v>
      </c>
      <c r="AK1" s="79" t="s">
        <v>15</v>
      </c>
      <c r="AL1" s="79" t="s">
        <v>14</v>
      </c>
      <c r="AM1" s="17" t="s">
        <v>13</v>
      </c>
      <c r="AN1" s="79" t="s">
        <v>15</v>
      </c>
      <c r="AO1" s="79" t="s">
        <v>14</v>
      </c>
      <c r="AP1" s="17" t="s">
        <v>13</v>
      </c>
      <c r="AQ1" s="79" t="s">
        <v>15</v>
      </c>
      <c r="AR1" s="79" t="s">
        <v>14</v>
      </c>
      <c r="AS1" s="17" t="s">
        <v>13</v>
      </c>
      <c r="AT1" s="79" t="s">
        <v>15</v>
      </c>
      <c r="AU1" s="79" t="s">
        <v>14</v>
      </c>
      <c r="AV1" s="17" t="s">
        <v>13</v>
      </c>
      <c r="AW1" s="79" t="s">
        <v>15</v>
      </c>
      <c r="AX1" s="79" t="s">
        <v>14</v>
      </c>
      <c r="AY1" s="17" t="s">
        <v>13</v>
      </c>
      <c r="AZ1" s="79" t="s">
        <v>15</v>
      </c>
      <c r="BA1" s="79" t="s">
        <v>14</v>
      </c>
      <c r="BB1" s="17" t="s">
        <v>13</v>
      </c>
      <c r="BC1" s="79" t="s">
        <v>15</v>
      </c>
      <c r="BD1" s="79" t="s">
        <v>14</v>
      </c>
      <c r="BE1" s="17" t="s">
        <v>13</v>
      </c>
      <c r="BF1" s="79" t="s">
        <v>15</v>
      </c>
      <c r="BG1" s="79" t="s">
        <v>14</v>
      </c>
      <c r="BH1" s="17" t="s">
        <v>13</v>
      </c>
      <c r="BI1" s="79" t="s">
        <v>15</v>
      </c>
      <c r="BJ1" s="79" t="s">
        <v>14</v>
      </c>
      <c r="BK1" s="17" t="s">
        <v>13</v>
      </c>
    </row>
    <row r="2" spans="1:69" hidden="1" x14ac:dyDescent="0.25">
      <c r="A2" s="212"/>
      <c r="B2" s="113"/>
      <c r="C2" s="110"/>
      <c r="D2" s="107">
        <v>0</v>
      </c>
      <c r="E2" s="93">
        <f>E163</f>
        <v>0</v>
      </c>
      <c r="F2" s="93">
        <f>D2-E2</f>
        <v>0</v>
      </c>
      <c r="G2" s="96">
        <v>0</v>
      </c>
      <c r="H2" s="96">
        <f>H163</f>
        <v>0</v>
      </c>
      <c r="I2" s="96">
        <f>G2-H2</f>
        <v>0</v>
      </c>
      <c r="J2" s="102">
        <v>0</v>
      </c>
      <c r="K2" s="102">
        <f>K163</f>
        <v>0</v>
      </c>
      <c r="L2" s="102">
        <f>J2-K2</f>
        <v>0</v>
      </c>
      <c r="M2" s="77">
        <v>0</v>
      </c>
      <c r="N2" s="77">
        <f>N163</f>
        <v>0</v>
      </c>
      <c r="O2" s="77">
        <f>M2-N2</f>
        <v>0</v>
      </c>
      <c r="P2" s="77">
        <v>0</v>
      </c>
      <c r="Q2" s="77">
        <f>Q163</f>
        <v>0</v>
      </c>
      <c r="R2" s="77">
        <f>P2-Q2</f>
        <v>0</v>
      </c>
      <c r="S2" s="77">
        <v>0</v>
      </c>
      <c r="T2" s="77">
        <f>T163</f>
        <v>0</v>
      </c>
      <c r="U2" s="77">
        <f>S2-T2</f>
        <v>0</v>
      </c>
      <c r="V2" s="77">
        <v>0</v>
      </c>
      <c r="W2" s="77">
        <f>W163</f>
        <v>0</v>
      </c>
      <c r="X2" s="77">
        <f>V2-W2</f>
        <v>0</v>
      </c>
      <c r="Y2" s="77">
        <v>0</v>
      </c>
      <c r="Z2" s="77" t="e">
        <f>Z163</f>
        <v>#VALUE!</v>
      </c>
      <c r="AA2" s="77" t="e">
        <f>Y2-Z2</f>
        <v>#VALUE!</v>
      </c>
      <c r="AB2" s="77">
        <v>0</v>
      </c>
      <c r="AC2" s="77">
        <f>AC163</f>
        <v>0</v>
      </c>
      <c r="AD2" s="77">
        <f>AB2-AC2</f>
        <v>0</v>
      </c>
      <c r="AE2" s="77">
        <v>0</v>
      </c>
      <c r="AF2" s="77">
        <f>AF163</f>
        <v>0</v>
      </c>
      <c r="AG2" s="77">
        <f>AE2-AF2</f>
        <v>0</v>
      </c>
      <c r="AH2" s="77">
        <v>0</v>
      </c>
      <c r="AI2" s="77">
        <f>AI163</f>
        <v>0</v>
      </c>
      <c r="AJ2" s="77">
        <f>AH2-AI2</f>
        <v>0</v>
      </c>
      <c r="AK2" s="77">
        <v>0</v>
      </c>
      <c r="AL2" s="77">
        <f>AL163</f>
        <v>0</v>
      </c>
      <c r="AM2" s="77">
        <f>AK2-AL2</f>
        <v>0</v>
      </c>
      <c r="AN2" s="77">
        <v>0</v>
      </c>
      <c r="AO2" s="77">
        <f>AO163</f>
        <v>0</v>
      </c>
      <c r="AP2" s="77">
        <f>AN2-AO2</f>
        <v>0</v>
      </c>
      <c r="AQ2" s="77">
        <v>0</v>
      </c>
      <c r="AR2" s="77">
        <f>AR163</f>
        <v>0</v>
      </c>
      <c r="AS2" s="77">
        <f>AQ2-AR2</f>
        <v>0</v>
      </c>
      <c r="AT2" s="77">
        <v>0</v>
      </c>
      <c r="AU2" s="77">
        <f>AU163</f>
        <v>0</v>
      </c>
      <c r="AV2" s="77">
        <f>AT2-AU2</f>
        <v>0</v>
      </c>
      <c r="AW2" s="77">
        <v>0</v>
      </c>
      <c r="AX2" s="77">
        <f>AX163</f>
        <v>0</v>
      </c>
      <c r="AY2" s="77">
        <f>AW2-AX2</f>
        <v>0</v>
      </c>
      <c r="AZ2" s="77">
        <v>0</v>
      </c>
      <c r="BA2" s="77">
        <f>BA163</f>
        <v>0</v>
      </c>
      <c r="BB2" s="77">
        <f>AZ2-BA2</f>
        <v>0</v>
      </c>
      <c r="BC2" s="77">
        <v>0</v>
      </c>
      <c r="BD2" s="77">
        <f>BD163</f>
        <v>0</v>
      </c>
      <c r="BE2" s="77">
        <f>BC2-BD2</f>
        <v>0</v>
      </c>
      <c r="BF2" s="77">
        <v>0</v>
      </c>
      <c r="BG2" s="77">
        <f>BG163</f>
        <v>0</v>
      </c>
      <c r="BH2" s="77">
        <f>BF2-BG2</f>
        <v>0</v>
      </c>
      <c r="BI2" s="77">
        <v>0</v>
      </c>
      <c r="BJ2" s="77" t="e">
        <f>BJ163</f>
        <v>#REF!</v>
      </c>
      <c r="BK2" s="77" t="e">
        <f>BI2-BJ2</f>
        <v>#REF!</v>
      </c>
    </row>
    <row r="3" spans="1:69" hidden="1" x14ac:dyDescent="0.25">
      <c r="A3" s="212"/>
      <c r="B3" s="113"/>
      <c r="C3" s="110"/>
      <c r="D3" s="108">
        <f>COUNTIF(D7:D162,"&gt;0")</f>
        <v>19</v>
      </c>
      <c r="E3" s="18"/>
      <c r="F3" s="81"/>
      <c r="G3" s="97">
        <f>COUNTIF(G7:G162,"&gt;0")</f>
        <v>26</v>
      </c>
      <c r="H3" s="98"/>
      <c r="I3" s="82"/>
      <c r="J3" s="103">
        <f>COUNTIF(J7:J162,"&gt;0")</f>
        <v>40</v>
      </c>
      <c r="K3" s="104"/>
      <c r="L3" s="83"/>
      <c r="M3" s="80">
        <f>COUNTIF(M7:M162,"&gt;0")</f>
        <v>46</v>
      </c>
      <c r="N3" s="81"/>
      <c r="O3" s="84"/>
      <c r="P3" s="80">
        <f>COUNTIF(P7:P162,"&gt;0")</f>
        <v>34</v>
      </c>
      <c r="Q3" s="81"/>
      <c r="R3" s="85"/>
      <c r="S3" s="80">
        <f>COUNTIF(S7:S162,"&gt;0")</f>
        <v>22</v>
      </c>
      <c r="T3" s="81"/>
      <c r="U3" s="81"/>
      <c r="V3" s="80">
        <f>COUNTIF(V7:V162,"&gt;0")</f>
        <v>76</v>
      </c>
      <c r="W3" s="81"/>
      <c r="X3" s="86"/>
      <c r="Y3" s="80">
        <f>COUNTIF(Y7:Y162,"&gt;0")</f>
        <v>95</v>
      </c>
      <c r="Z3" s="81"/>
      <c r="AA3" s="87"/>
      <c r="AB3" s="80">
        <f>COUNTIF(AB7:AB162,"&gt;0")</f>
        <v>36</v>
      </c>
      <c r="AC3" s="81"/>
      <c r="AD3" s="88"/>
      <c r="AE3" s="80">
        <f>COUNTIF(AE7:AE162,"&gt;0")</f>
        <v>29</v>
      </c>
      <c r="AF3" s="81"/>
      <c r="AG3" s="89"/>
      <c r="AH3" s="80">
        <f>COUNTIF(AH7:AH162,"&gt;0")</f>
        <v>58</v>
      </c>
      <c r="AI3" s="81"/>
      <c r="AJ3" s="90"/>
      <c r="AK3" s="80">
        <f>COUNTIF(AK7:AK162,"&gt;0")</f>
        <v>52</v>
      </c>
      <c r="AL3" s="81"/>
      <c r="AM3" s="82"/>
      <c r="AN3" s="80">
        <f>COUNTIF(AN7:AN162,"&gt;0")</f>
        <v>67</v>
      </c>
      <c r="AO3" s="81"/>
      <c r="AP3" s="90"/>
      <c r="AQ3" s="80">
        <f>COUNTIF(AQ7:AQ162,"&gt;0")</f>
        <v>43</v>
      </c>
      <c r="AR3" s="81"/>
      <c r="AS3" s="91"/>
      <c r="AT3" s="80">
        <f>COUNTIF(AT7:AT162,"&gt;0")</f>
        <v>73</v>
      </c>
      <c r="AU3" s="81"/>
      <c r="AV3" s="89"/>
      <c r="AW3" s="80">
        <f>COUNTIF(AW7:AW162,"&gt;0")</f>
        <v>89</v>
      </c>
      <c r="AX3" s="81"/>
      <c r="AY3" s="90"/>
      <c r="AZ3" s="80">
        <f>COUNTIF(AZ7:AZ162,"&gt;0")</f>
        <v>32</v>
      </c>
      <c r="BA3" s="81"/>
      <c r="BB3" s="89"/>
      <c r="BC3" s="80">
        <f>COUNTIF(BC7:BC162,"&gt;0")</f>
        <v>22</v>
      </c>
      <c r="BD3" s="81"/>
      <c r="BE3" s="91"/>
      <c r="BF3" s="80">
        <f>COUNTIF(BF7:BF162,"&gt;0")</f>
        <v>1</v>
      </c>
      <c r="BG3" s="81"/>
      <c r="BH3" s="87"/>
      <c r="BI3" s="80">
        <f>COUNTIF(BI7:BI162,"&gt;0")</f>
        <v>0</v>
      </c>
      <c r="BJ3" s="81"/>
      <c r="BK3" s="91"/>
      <c r="BM3" s="6"/>
      <c r="BO3" s="6"/>
    </row>
    <row r="4" spans="1:69" ht="16.5" hidden="1" thickBot="1" x14ac:dyDescent="0.3">
      <c r="A4" s="212"/>
      <c r="B4" s="113"/>
      <c r="C4" s="110"/>
      <c r="D4" s="109" t="e">
        <f>D164</f>
        <v>#VALUE!</v>
      </c>
      <c r="E4" s="78" t="e">
        <f>E164</f>
        <v>#VALUE!</v>
      </c>
      <c r="F4" s="78"/>
      <c r="G4" s="99" t="e">
        <f t="shared" ref="G4:BJ4" si="0">G164</f>
        <v>#VALUE!</v>
      </c>
      <c r="H4" s="99" t="e">
        <f t="shared" si="0"/>
        <v>#VALUE!</v>
      </c>
      <c r="I4" s="99"/>
      <c r="J4" s="105" t="e">
        <f t="shared" si="0"/>
        <v>#VALUE!</v>
      </c>
      <c r="K4" s="105" t="e">
        <f t="shared" si="0"/>
        <v>#VALUE!</v>
      </c>
      <c r="L4" s="105"/>
      <c r="M4" s="78" t="e">
        <f t="shared" si="0"/>
        <v>#VALUE!</v>
      </c>
      <c r="N4" s="78" t="e">
        <f t="shared" si="0"/>
        <v>#VALUE!</v>
      </c>
      <c r="O4" s="78"/>
      <c r="P4" s="78" t="e">
        <f t="shared" si="0"/>
        <v>#VALUE!</v>
      </c>
      <c r="Q4" s="78" t="e">
        <f t="shared" si="0"/>
        <v>#VALUE!</v>
      </c>
      <c r="R4" s="78"/>
      <c r="S4" s="78" t="e">
        <f t="shared" si="0"/>
        <v>#VALUE!</v>
      </c>
      <c r="T4" s="78" t="e">
        <f t="shared" si="0"/>
        <v>#VALUE!</v>
      </c>
      <c r="U4" s="78"/>
      <c r="V4" s="78" t="e">
        <f t="shared" si="0"/>
        <v>#VALUE!</v>
      </c>
      <c r="W4" s="78" t="e">
        <f t="shared" si="0"/>
        <v>#VALUE!</v>
      </c>
      <c r="X4" s="78"/>
      <c r="Y4" s="78" t="e">
        <f t="shared" si="0"/>
        <v>#VALUE!</v>
      </c>
      <c r="Z4" s="78" t="e">
        <f t="shared" si="0"/>
        <v>#VALUE!</v>
      </c>
      <c r="AA4" s="78"/>
      <c r="AB4" s="78" t="e">
        <f t="shared" si="0"/>
        <v>#VALUE!</v>
      </c>
      <c r="AC4" s="78" t="e">
        <f t="shared" si="0"/>
        <v>#VALUE!</v>
      </c>
      <c r="AD4" s="78"/>
      <c r="AE4" s="78" t="e">
        <f t="shared" si="0"/>
        <v>#VALUE!</v>
      </c>
      <c r="AF4" s="78" t="e">
        <f t="shared" si="0"/>
        <v>#VALUE!</v>
      </c>
      <c r="AG4" s="78"/>
      <c r="AH4" s="78" t="e">
        <f t="shared" si="0"/>
        <v>#VALUE!</v>
      </c>
      <c r="AI4" s="78" t="e">
        <f t="shared" si="0"/>
        <v>#VALUE!</v>
      </c>
      <c r="AJ4" s="78"/>
      <c r="AK4" s="78" t="e">
        <f t="shared" si="0"/>
        <v>#VALUE!</v>
      </c>
      <c r="AL4" s="78" t="e">
        <f t="shared" si="0"/>
        <v>#VALUE!</v>
      </c>
      <c r="AM4" s="78"/>
      <c r="AN4" s="78" t="e">
        <f t="shared" si="0"/>
        <v>#VALUE!</v>
      </c>
      <c r="AO4" s="78" t="e">
        <f t="shared" si="0"/>
        <v>#VALUE!</v>
      </c>
      <c r="AP4" s="78"/>
      <c r="AQ4" s="78" t="e">
        <f t="shared" si="0"/>
        <v>#VALUE!</v>
      </c>
      <c r="AR4" s="78" t="e">
        <f t="shared" si="0"/>
        <v>#VALUE!</v>
      </c>
      <c r="AS4" s="78"/>
      <c r="AT4" s="78" t="e">
        <f t="shared" si="0"/>
        <v>#VALUE!</v>
      </c>
      <c r="AU4" s="78" t="e">
        <f t="shared" si="0"/>
        <v>#VALUE!</v>
      </c>
      <c r="AV4" s="78"/>
      <c r="AW4" s="78" t="e">
        <f t="shared" si="0"/>
        <v>#VALUE!</v>
      </c>
      <c r="AX4" s="78" t="e">
        <f t="shared" si="0"/>
        <v>#VALUE!</v>
      </c>
      <c r="AY4" s="78"/>
      <c r="AZ4" s="78">
        <f t="shared" si="0"/>
        <v>0</v>
      </c>
      <c r="BA4" s="78" t="e">
        <f t="shared" si="0"/>
        <v>#VALUE!</v>
      </c>
      <c r="BB4" s="78"/>
      <c r="BC4" s="78" t="e">
        <f t="shared" si="0"/>
        <v>#VALUE!</v>
      </c>
      <c r="BD4" s="78" t="e">
        <f t="shared" si="0"/>
        <v>#VALUE!</v>
      </c>
      <c r="BE4" s="78"/>
      <c r="BF4" s="78" t="e">
        <f t="shared" si="0"/>
        <v>#VALUE!</v>
      </c>
      <c r="BG4" s="78" t="e">
        <f t="shared" si="0"/>
        <v>#VALUE!</v>
      </c>
      <c r="BH4" s="78"/>
      <c r="BI4" s="78" t="e">
        <f t="shared" si="0"/>
        <v>#VALUE!</v>
      </c>
      <c r="BJ4" s="78" t="e">
        <f t="shared" si="0"/>
        <v>#REF!</v>
      </c>
      <c r="BK4" s="78"/>
      <c r="BL4" s="8"/>
    </row>
    <row r="5" spans="1:69" ht="24.75" thickTop="1" thickBot="1" x14ac:dyDescent="0.3">
      <c r="A5" s="212"/>
      <c r="B5" s="113"/>
      <c r="C5" s="110"/>
      <c r="D5" s="255" t="s">
        <v>174</v>
      </c>
      <c r="E5" s="256"/>
      <c r="F5" s="257"/>
      <c r="G5" s="258" t="s">
        <v>175</v>
      </c>
      <c r="H5" s="259"/>
      <c r="I5" s="260"/>
      <c r="J5" s="261" t="s">
        <v>176</v>
      </c>
      <c r="K5" s="262"/>
      <c r="L5" s="263"/>
      <c r="M5" s="264" t="s">
        <v>177</v>
      </c>
      <c r="N5" s="265"/>
      <c r="O5" s="266"/>
      <c r="P5" s="267" t="s">
        <v>178</v>
      </c>
      <c r="Q5" s="268"/>
      <c r="R5" s="269"/>
      <c r="S5" s="255" t="s">
        <v>179</v>
      </c>
      <c r="T5" s="256"/>
      <c r="U5" s="257"/>
      <c r="V5" s="264" t="s">
        <v>180</v>
      </c>
      <c r="W5" s="265"/>
      <c r="X5" s="266"/>
      <c r="Y5" s="278" t="s">
        <v>181</v>
      </c>
      <c r="Z5" s="279"/>
      <c r="AA5" s="280"/>
      <c r="AB5" s="281" t="s">
        <v>182</v>
      </c>
      <c r="AC5" s="282"/>
      <c r="AD5" s="283"/>
      <c r="AE5" s="284" t="s">
        <v>183</v>
      </c>
      <c r="AF5" s="285"/>
      <c r="AG5" s="286"/>
      <c r="AH5" s="256" t="s">
        <v>184</v>
      </c>
      <c r="AI5" s="256"/>
      <c r="AJ5" s="257"/>
      <c r="AK5" s="287" t="s">
        <v>185</v>
      </c>
      <c r="AL5" s="288"/>
      <c r="AM5" s="289"/>
      <c r="AN5" s="255" t="s">
        <v>186</v>
      </c>
      <c r="AO5" s="256"/>
      <c r="AP5" s="257"/>
      <c r="AQ5" s="272" t="s">
        <v>187</v>
      </c>
      <c r="AR5" s="273"/>
      <c r="AS5" s="274"/>
      <c r="AT5" s="290" t="s">
        <v>188</v>
      </c>
      <c r="AU5" s="291"/>
      <c r="AV5" s="292"/>
      <c r="AW5" s="255" t="s">
        <v>189</v>
      </c>
      <c r="AX5" s="256"/>
      <c r="AY5" s="257"/>
      <c r="AZ5" s="275" t="s">
        <v>190</v>
      </c>
      <c r="BA5" s="276"/>
      <c r="BB5" s="277"/>
      <c r="BC5" s="272" t="s">
        <v>191</v>
      </c>
      <c r="BD5" s="273"/>
      <c r="BE5" s="274"/>
      <c r="BF5" s="278" t="s">
        <v>192</v>
      </c>
      <c r="BG5" s="279"/>
      <c r="BH5" s="280"/>
      <c r="BI5" s="272" t="s">
        <v>195</v>
      </c>
      <c r="BJ5" s="273"/>
      <c r="BK5" s="274"/>
    </row>
    <row r="6" spans="1:69" s="4" customFormat="1" ht="30.75" customHeight="1" thickTop="1" thickBot="1" x14ac:dyDescent="0.3">
      <c r="A6" s="213" t="s">
        <v>0</v>
      </c>
      <c r="B6" s="270" t="s">
        <v>16</v>
      </c>
      <c r="C6" s="271"/>
      <c r="D6" s="127" t="s">
        <v>171</v>
      </c>
      <c r="E6" s="128" t="s">
        <v>172</v>
      </c>
      <c r="F6" s="128" t="s">
        <v>173</v>
      </c>
      <c r="G6" s="129" t="s">
        <v>171</v>
      </c>
      <c r="H6" s="130" t="s">
        <v>172</v>
      </c>
      <c r="I6" s="130" t="s">
        <v>173</v>
      </c>
      <c r="J6" s="131" t="s">
        <v>171</v>
      </c>
      <c r="K6" s="132" t="s">
        <v>172</v>
      </c>
      <c r="L6" s="132" t="s">
        <v>173</v>
      </c>
      <c r="M6" s="133" t="s">
        <v>171</v>
      </c>
      <c r="N6" s="134" t="s">
        <v>172</v>
      </c>
      <c r="O6" s="134" t="s">
        <v>173</v>
      </c>
      <c r="P6" s="135" t="s">
        <v>171</v>
      </c>
      <c r="Q6" s="136" t="s">
        <v>172</v>
      </c>
      <c r="R6" s="136" t="s">
        <v>173</v>
      </c>
      <c r="S6" s="137" t="s">
        <v>171</v>
      </c>
      <c r="T6" s="128" t="s">
        <v>172</v>
      </c>
      <c r="U6" s="128" t="s">
        <v>173</v>
      </c>
      <c r="V6" s="133" t="s">
        <v>171</v>
      </c>
      <c r="W6" s="134" t="s">
        <v>172</v>
      </c>
      <c r="X6" s="134" t="s">
        <v>173</v>
      </c>
      <c r="Y6" s="138" t="s">
        <v>171</v>
      </c>
      <c r="Z6" s="139" t="s">
        <v>172</v>
      </c>
      <c r="AA6" s="139" t="s">
        <v>173</v>
      </c>
      <c r="AB6" s="140" t="s">
        <v>171</v>
      </c>
      <c r="AC6" s="141" t="s">
        <v>172</v>
      </c>
      <c r="AD6" s="141" t="s">
        <v>173</v>
      </c>
      <c r="AE6" s="142" t="s">
        <v>171</v>
      </c>
      <c r="AF6" s="143" t="s">
        <v>172</v>
      </c>
      <c r="AG6" s="143" t="s">
        <v>173</v>
      </c>
      <c r="AH6" s="144" t="s">
        <v>171</v>
      </c>
      <c r="AI6" s="145" t="s">
        <v>172</v>
      </c>
      <c r="AJ6" s="145" t="s">
        <v>173</v>
      </c>
      <c r="AK6" s="146" t="s">
        <v>171</v>
      </c>
      <c r="AL6" s="130" t="s">
        <v>172</v>
      </c>
      <c r="AM6" s="130" t="s">
        <v>173</v>
      </c>
      <c r="AN6" s="144" t="s">
        <v>171</v>
      </c>
      <c r="AO6" s="145" t="s">
        <v>172</v>
      </c>
      <c r="AP6" s="145" t="s">
        <v>173</v>
      </c>
      <c r="AQ6" s="147" t="s">
        <v>171</v>
      </c>
      <c r="AR6" s="148" t="s">
        <v>172</v>
      </c>
      <c r="AS6" s="148" t="s">
        <v>173</v>
      </c>
      <c r="AT6" s="142" t="s">
        <v>171</v>
      </c>
      <c r="AU6" s="143" t="s">
        <v>172</v>
      </c>
      <c r="AV6" s="143" t="s">
        <v>173</v>
      </c>
      <c r="AW6" s="144" t="s">
        <v>171</v>
      </c>
      <c r="AX6" s="145" t="s">
        <v>172</v>
      </c>
      <c r="AY6" s="145" t="s">
        <v>173</v>
      </c>
      <c r="AZ6" s="142" t="s">
        <v>171</v>
      </c>
      <c r="BA6" s="143" t="s">
        <v>172</v>
      </c>
      <c r="BB6" s="143" t="s">
        <v>173</v>
      </c>
      <c r="BC6" s="147" t="s">
        <v>171</v>
      </c>
      <c r="BD6" s="148" t="s">
        <v>172</v>
      </c>
      <c r="BE6" s="148" t="s">
        <v>173</v>
      </c>
      <c r="BF6" s="138" t="s">
        <v>171</v>
      </c>
      <c r="BG6" s="139" t="s">
        <v>172</v>
      </c>
      <c r="BH6" s="139" t="s">
        <v>173</v>
      </c>
      <c r="BI6" s="147" t="s">
        <v>171</v>
      </c>
      <c r="BJ6" s="148" t="s">
        <v>172</v>
      </c>
      <c r="BK6" s="148" t="s">
        <v>173</v>
      </c>
      <c r="BL6" s="9"/>
      <c r="BM6" s="75" t="s">
        <v>12</v>
      </c>
      <c r="BN6" s="5" t="s">
        <v>3</v>
      </c>
      <c r="BO6" s="5" t="s">
        <v>1</v>
      </c>
      <c r="BP6" s="71" t="s">
        <v>2</v>
      </c>
      <c r="BQ6" s="70"/>
    </row>
    <row r="7" spans="1:69" ht="16.5" thickTop="1" x14ac:dyDescent="0.25">
      <c r="A7" s="214">
        <v>1</v>
      </c>
      <c r="B7" s="114" t="s">
        <v>17</v>
      </c>
      <c r="C7" s="111" t="s">
        <v>18</v>
      </c>
      <c r="D7" s="149">
        <v>0</v>
      </c>
      <c r="E7" s="150">
        <f t="shared" ref="E7:E70" si="1">D7*BN7</f>
        <v>0</v>
      </c>
      <c r="F7" s="150"/>
      <c r="G7" s="151">
        <v>0</v>
      </c>
      <c r="H7" s="152">
        <f>G7*BN7</f>
        <v>0</v>
      </c>
      <c r="I7" s="152"/>
      <c r="J7" s="153">
        <v>0</v>
      </c>
      <c r="K7" s="154">
        <f>J7*BN7</f>
        <v>0</v>
      </c>
      <c r="L7" s="154"/>
      <c r="M7" s="155">
        <v>50</v>
      </c>
      <c r="N7" s="156">
        <f>M7*BN7</f>
        <v>0</v>
      </c>
      <c r="O7" s="156"/>
      <c r="P7" s="157"/>
      <c r="Q7" s="158">
        <f>P7*BN7</f>
        <v>0</v>
      </c>
      <c r="R7" s="158"/>
      <c r="S7" s="159"/>
      <c r="T7" s="150">
        <f t="shared" ref="T7:T70" si="2">S7*BN7</f>
        <v>0</v>
      </c>
      <c r="U7" s="150"/>
      <c r="V7" s="160">
        <v>0</v>
      </c>
      <c r="W7" s="156">
        <f t="shared" ref="W7:W70" si="3">V7*BN7</f>
        <v>0</v>
      </c>
      <c r="X7" s="156"/>
      <c r="Y7" s="161">
        <v>0</v>
      </c>
      <c r="Z7" s="162">
        <f t="shared" ref="Z7:Z70" si="4">Y7*BN7</f>
        <v>0</v>
      </c>
      <c r="AA7" s="162"/>
      <c r="AB7" s="163"/>
      <c r="AC7" s="164">
        <f t="shared" ref="AC7:AC38" si="5">AB7*BN7</f>
        <v>0</v>
      </c>
      <c r="AD7" s="164"/>
      <c r="AE7" s="165">
        <v>10</v>
      </c>
      <c r="AF7" s="166">
        <f t="shared" ref="AF7:AF38" si="6">AE7*BN7</f>
        <v>0</v>
      </c>
      <c r="AG7" s="166"/>
      <c r="AH7" s="167"/>
      <c r="AI7" s="168">
        <f t="shared" ref="AI7:AI38" si="7">AH7*BN7</f>
        <v>0</v>
      </c>
      <c r="AJ7" s="168"/>
      <c r="AK7" s="169"/>
      <c r="AL7" s="152">
        <f t="shared" ref="AL7:AL38" si="8">AK7*BN7</f>
        <v>0</v>
      </c>
      <c r="AM7" s="152"/>
      <c r="AN7" s="170">
        <v>36</v>
      </c>
      <c r="AO7" s="168">
        <f t="shared" ref="AO7:AO38" si="9">AN7*BN7</f>
        <v>0</v>
      </c>
      <c r="AP7" s="168"/>
      <c r="AQ7" s="171"/>
      <c r="AR7" s="172">
        <f t="shared" ref="AR7:AR38" si="10">AQ7*BN7</f>
        <v>0</v>
      </c>
      <c r="AS7" s="172"/>
      <c r="AT7" s="165">
        <v>100</v>
      </c>
      <c r="AU7" s="166">
        <f t="shared" ref="AU7:AU38" si="11">AT7*BN7</f>
        <v>0</v>
      </c>
      <c r="AV7" s="166"/>
      <c r="AW7" s="167">
        <v>100</v>
      </c>
      <c r="AX7" s="168">
        <f t="shared" ref="AX7:AX38" si="12">AW7*BN7</f>
        <v>0</v>
      </c>
      <c r="AY7" s="168"/>
      <c r="AZ7" s="173">
        <v>0</v>
      </c>
      <c r="BA7" s="166">
        <f>AZ7*BN7</f>
        <v>0</v>
      </c>
      <c r="BB7" s="174"/>
      <c r="BC7" s="171"/>
      <c r="BD7" s="172">
        <f>BC7*BN7</f>
        <v>0</v>
      </c>
      <c r="BE7" s="172"/>
      <c r="BF7" s="175">
        <v>4</v>
      </c>
      <c r="BG7" s="162">
        <f>BF7*BN7</f>
        <v>0</v>
      </c>
      <c r="BH7" s="162"/>
      <c r="BI7" s="171"/>
      <c r="BJ7" s="172" t="e">
        <f>BI7*#REF!</f>
        <v>#REF!</v>
      </c>
      <c r="BK7" s="172"/>
      <c r="BL7" s="16"/>
      <c r="BM7" s="3">
        <f t="shared" ref="BM7:BM70" si="13">D7+G7+J7+M7+P7+S7+V7+Y7+AB7+AE7+AH7+AK7+AN7+AQ7+AT7+AW7+AZ7+BC7+BF7</f>
        <v>300</v>
      </c>
      <c r="BN7" s="2"/>
      <c r="BO7" s="126">
        <f t="shared" ref="BO7:BO70" si="14">BM7*BN7</f>
        <v>0</v>
      </c>
      <c r="BP7" s="72" t="e">
        <f>BO7/BO163*100%</f>
        <v>#VALUE!</v>
      </c>
    </row>
    <row r="8" spans="1:69" x14ac:dyDescent="0.25">
      <c r="A8" s="211">
        <v>2</v>
      </c>
      <c r="B8" s="114" t="s">
        <v>19</v>
      </c>
      <c r="C8" s="111" t="s">
        <v>18</v>
      </c>
      <c r="D8" s="149">
        <v>0</v>
      </c>
      <c r="E8" s="150">
        <f t="shared" si="1"/>
        <v>0</v>
      </c>
      <c r="F8" s="176"/>
      <c r="G8" s="151">
        <v>0</v>
      </c>
      <c r="H8" s="152">
        <f t="shared" ref="H8:H71" si="15">G8*BN8</f>
        <v>0</v>
      </c>
      <c r="I8" s="177"/>
      <c r="J8" s="153">
        <v>0</v>
      </c>
      <c r="K8" s="154">
        <f t="shared" ref="K8:K71" si="16">J8*BN8</f>
        <v>0</v>
      </c>
      <c r="L8" s="178"/>
      <c r="M8" s="155">
        <v>50</v>
      </c>
      <c r="N8" s="156">
        <f t="shared" ref="N8:N71" si="17">M8*BN8</f>
        <v>0</v>
      </c>
      <c r="O8" s="179"/>
      <c r="P8" s="157"/>
      <c r="Q8" s="158">
        <f t="shared" ref="Q8:Q71" si="18">P8*BN8</f>
        <v>0</v>
      </c>
      <c r="R8" s="180"/>
      <c r="S8" s="159"/>
      <c r="T8" s="150">
        <f t="shared" si="2"/>
        <v>0</v>
      </c>
      <c r="U8" s="176"/>
      <c r="V8" s="160">
        <v>0</v>
      </c>
      <c r="W8" s="156">
        <f t="shared" si="3"/>
        <v>0</v>
      </c>
      <c r="X8" s="179"/>
      <c r="Y8" s="161">
        <v>0</v>
      </c>
      <c r="Z8" s="162">
        <f t="shared" si="4"/>
        <v>0</v>
      </c>
      <c r="AA8" s="181"/>
      <c r="AB8" s="163"/>
      <c r="AC8" s="182">
        <f t="shared" si="5"/>
        <v>0</v>
      </c>
      <c r="AD8" s="182"/>
      <c r="AE8" s="165">
        <v>10</v>
      </c>
      <c r="AF8" s="183">
        <f t="shared" si="6"/>
        <v>0</v>
      </c>
      <c r="AG8" s="183"/>
      <c r="AH8" s="167"/>
      <c r="AI8" s="184">
        <f t="shared" si="7"/>
        <v>0</v>
      </c>
      <c r="AJ8" s="184"/>
      <c r="AK8" s="169"/>
      <c r="AL8" s="177">
        <f t="shared" si="8"/>
        <v>0</v>
      </c>
      <c r="AM8" s="177"/>
      <c r="AN8" s="170">
        <v>36</v>
      </c>
      <c r="AO8" s="184">
        <f t="shared" si="9"/>
        <v>0</v>
      </c>
      <c r="AP8" s="184"/>
      <c r="AQ8" s="171"/>
      <c r="AR8" s="185">
        <f t="shared" si="10"/>
        <v>0</v>
      </c>
      <c r="AS8" s="185"/>
      <c r="AT8" s="165">
        <v>100</v>
      </c>
      <c r="AU8" s="183">
        <f t="shared" si="11"/>
        <v>0</v>
      </c>
      <c r="AV8" s="183"/>
      <c r="AW8" s="167">
        <v>100</v>
      </c>
      <c r="AX8" s="184">
        <f t="shared" si="12"/>
        <v>0</v>
      </c>
      <c r="AY8" s="184"/>
      <c r="AZ8" s="173">
        <v>0</v>
      </c>
      <c r="BA8" s="166">
        <f t="shared" ref="BA8:BA71" si="19">AZ8*BN8</f>
        <v>0</v>
      </c>
      <c r="BB8" s="174"/>
      <c r="BC8" s="171"/>
      <c r="BD8" s="172">
        <f t="shared" ref="BD8:BD71" si="20">BC8*BN8</f>
        <v>0</v>
      </c>
      <c r="BE8" s="185"/>
      <c r="BF8" s="175"/>
      <c r="BG8" s="162">
        <f t="shared" ref="BG8:BG71" si="21">BF8*BN8</f>
        <v>0</v>
      </c>
      <c r="BH8" s="181"/>
      <c r="BI8" s="171"/>
      <c r="BJ8" s="172" t="e">
        <f>BI8*#REF!</f>
        <v>#REF!</v>
      </c>
      <c r="BK8" s="185"/>
      <c r="BL8" s="16"/>
      <c r="BM8" s="3">
        <f t="shared" si="13"/>
        <v>296</v>
      </c>
      <c r="BN8" s="2"/>
      <c r="BO8" s="126">
        <f t="shared" si="14"/>
        <v>0</v>
      </c>
      <c r="BP8" s="72" t="e">
        <f t="shared" ref="BP8:BP71" si="22">BO8/$BO$163*100%</f>
        <v>#VALUE!</v>
      </c>
    </row>
    <row r="9" spans="1:69" x14ac:dyDescent="0.25">
      <c r="A9" s="211">
        <v>3</v>
      </c>
      <c r="B9" s="114" t="s">
        <v>20</v>
      </c>
      <c r="C9" s="111" t="s">
        <v>18</v>
      </c>
      <c r="D9" s="149">
        <v>0</v>
      </c>
      <c r="E9" s="150">
        <f t="shared" si="1"/>
        <v>0</v>
      </c>
      <c r="F9" s="176"/>
      <c r="G9" s="151">
        <v>200</v>
      </c>
      <c r="H9" s="152">
        <f t="shared" si="15"/>
        <v>0</v>
      </c>
      <c r="I9" s="177"/>
      <c r="J9" s="153">
        <v>0</v>
      </c>
      <c r="K9" s="154">
        <f t="shared" si="16"/>
        <v>0</v>
      </c>
      <c r="L9" s="178"/>
      <c r="M9" s="155">
        <v>50</v>
      </c>
      <c r="N9" s="156">
        <f t="shared" si="17"/>
        <v>0</v>
      </c>
      <c r="O9" s="179"/>
      <c r="P9" s="157"/>
      <c r="Q9" s="158">
        <f t="shared" si="18"/>
        <v>0</v>
      </c>
      <c r="R9" s="180"/>
      <c r="S9" s="159"/>
      <c r="T9" s="150">
        <f t="shared" si="2"/>
        <v>0</v>
      </c>
      <c r="U9" s="176"/>
      <c r="V9" s="160">
        <v>100</v>
      </c>
      <c r="W9" s="156">
        <f t="shared" si="3"/>
        <v>0</v>
      </c>
      <c r="X9" s="179"/>
      <c r="Y9" s="161">
        <v>0</v>
      </c>
      <c r="Z9" s="162">
        <f t="shared" si="4"/>
        <v>0</v>
      </c>
      <c r="AA9" s="181"/>
      <c r="AB9" s="163">
        <v>150</v>
      </c>
      <c r="AC9" s="182">
        <f t="shared" si="5"/>
        <v>0</v>
      </c>
      <c r="AD9" s="182"/>
      <c r="AE9" s="165">
        <v>10</v>
      </c>
      <c r="AF9" s="183">
        <f t="shared" si="6"/>
        <v>0</v>
      </c>
      <c r="AG9" s="183"/>
      <c r="AH9" s="167">
        <v>1400</v>
      </c>
      <c r="AI9" s="184">
        <f t="shared" si="7"/>
        <v>0</v>
      </c>
      <c r="AJ9" s="184"/>
      <c r="AK9" s="169"/>
      <c r="AL9" s="177">
        <f t="shared" si="8"/>
        <v>0</v>
      </c>
      <c r="AM9" s="177"/>
      <c r="AN9" s="170">
        <v>36</v>
      </c>
      <c r="AO9" s="184">
        <f t="shared" si="9"/>
        <v>0</v>
      </c>
      <c r="AP9" s="184"/>
      <c r="AQ9" s="171"/>
      <c r="AR9" s="185">
        <f t="shared" si="10"/>
        <v>0</v>
      </c>
      <c r="AS9" s="185"/>
      <c r="AT9" s="165">
        <v>100</v>
      </c>
      <c r="AU9" s="183">
        <f t="shared" si="11"/>
        <v>0</v>
      </c>
      <c r="AV9" s="183"/>
      <c r="AW9" s="167"/>
      <c r="AX9" s="184">
        <f t="shared" si="12"/>
        <v>0</v>
      </c>
      <c r="AY9" s="184"/>
      <c r="AZ9" s="173">
        <v>0</v>
      </c>
      <c r="BA9" s="166">
        <f t="shared" si="19"/>
        <v>0</v>
      </c>
      <c r="BB9" s="174"/>
      <c r="BC9" s="171"/>
      <c r="BD9" s="172">
        <f t="shared" si="20"/>
        <v>0</v>
      </c>
      <c r="BE9" s="185"/>
      <c r="BF9" s="175"/>
      <c r="BG9" s="162">
        <f t="shared" si="21"/>
        <v>0</v>
      </c>
      <c r="BH9" s="181"/>
      <c r="BI9" s="171"/>
      <c r="BJ9" s="172" t="e">
        <f>BI9*#REF!</f>
        <v>#REF!</v>
      </c>
      <c r="BK9" s="185"/>
      <c r="BL9" s="16"/>
      <c r="BM9" s="3">
        <f t="shared" si="13"/>
        <v>2046</v>
      </c>
      <c r="BN9" s="2"/>
      <c r="BO9" s="126">
        <f t="shared" si="14"/>
        <v>0</v>
      </c>
      <c r="BP9" s="72" t="e">
        <f t="shared" si="22"/>
        <v>#VALUE!</v>
      </c>
    </row>
    <row r="10" spans="1:69" x14ac:dyDescent="0.25">
      <c r="A10" s="211">
        <v>4</v>
      </c>
      <c r="B10" s="114" t="s">
        <v>21</v>
      </c>
      <c r="C10" s="111" t="s">
        <v>18</v>
      </c>
      <c r="D10" s="149">
        <v>0</v>
      </c>
      <c r="E10" s="150">
        <f t="shared" si="1"/>
        <v>0</v>
      </c>
      <c r="F10" s="176"/>
      <c r="G10" s="151">
        <v>200</v>
      </c>
      <c r="H10" s="152">
        <f t="shared" si="15"/>
        <v>0</v>
      </c>
      <c r="I10" s="177"/>
      <c r="J10" s="153">
        <v>0</v>
      </c>
      <c r="K10" s="154">
        <f t="shared" si="16"/>
        <v>0</v>
      </c>
      <c r="L10" s="178"/>
      <c r="M10" s="155">
        <v>50</v>
      </c>
      <c r="N10" s="156">
        <f t="shared" si="17"/>
        <v>0</v>
      </c>
      <c r="O10" s="179"/>
      <c r="P10" s="157"/>
      <c r="Q10" s="158">
        <f t="shared" si="18"/>
        <v>0</v>
      </c>
      <c r="R10" s="180"/>
      <c r="S10" s="159"/>
      <c r="T10" s="150">
        <f t="shared" si="2"/>
        <v>0</v>
      </c>
      <c r="U10" s="176"/>
      <c r="V10" s="160">
        <v>100</v>
      </c>
      <c r="W10" s="156">
        <f t="shared" si="3"/>
        <v>0</v>
      </c>
      <c r="X10" s="179"/>
      <c r="Y10" s="161">
        <v>0</v>
      </c>
      <c r="Z10" s="162">
        <f t="shared" si="4"/>
        <v>0</v>
      </c>
      <c r="AA10" s="181"/>
      <c r="AB10" s="163"/>
      <c r="AC10" s="182">
        <f t="shared" si="5"/>
        <v>0</v>
      </c>
      <c r="AD10" s="182"/>
      <c r="AE10" s="165"/>
      <c r="AF10" s="183">
        <f t="shared" si="6"/>
        <v>0</v>
      </c>
      <c r="AG10" s="183"/>
      <c r="AH10" s="167">
        <v>400</v>
      </c>
      <c r="AI10" s="184">
        <f t="shared" si="7"/>
        <v>0</v>
      </c>
      <c r="AJ10" s="184"/>
      <c r="AK10" s="169"/>
      <c r="AL10" s="177">
        <f t="shared" si="8"/>
        <v>0</v>
      </c>
      <c r="AM10" s="177"/>
      <c r="AN10" s="170">
        <v>36</v>
      </c>
      <c r="AO10" s="184">
        <f t="shared" si="9"/>
        <v>0</v>
      </c>
      <c r="AP10" s="184"/>
      <c r="AQ10" s="171"/>
      <c r="AR10" s="185">
        <f t="shared" si="10"/>
        <v>0</v>
      </c>
      <c r="AS10" s="185"/>
      <c r="AT10" s="165">
        <v>100</v>
      </c>
      <c r="AU10" s="183">
        <f t="shared" si="11"/>
        <v>0</v>
      </c>
      <c r="AV10" s="183"/>
      <c r="AW10" s="167"/>
      <c r="AX10" s="184">
        <f t="shared" si="12"/>
        <v>0</v>
      </c>
      <c r="AY10" s="184"/>
      <c r="AZ10" s="173">
        <v>0</v>
      </c>
      <c r="BA10" s="166">
        <f t="shared" si="19"/>
        <v>0</v>
      </c>
      <c r="BB10" s="174"/>
      <c r="BC10" s="171"/>
      <c r="BD10" s="172">
        <f t="shared" si="20"/>
        <v>0</v>
      </c>
      <c r="BE10" s="185"/>
      <c r="BF10" s="175"/>
      <c r="BG10" s="162">
        <f t="shared" si="21"/>
        <v>0</v>
      </c>
      <c r="BH10" s="181"/>
      <c r="BI10" s="171"/>
      <c r="BJ10" s="172" t="e">
        <f>BI10*#REF!</f>
        <v>#REF!</v>
      </c>
      <c r="BK10" s="185"/>
      <c r="BL10" s="16"/>
      <c r="BM10" s="3">
        <f t="shared" si="13"/>
        <v>886</v>
      </c>
      <c r="BN10" s="2"/>
      <c r="BO10" s="126">
        <f t="shared" si="14"/>
        <v>0</v>
      </c>
      <c r="BP10" s="72" t="e">
        <f t="shared" si="22"/>
        <v>#VALUE!</v>
      </c>
    </row>
    <row r="11" spans="1:69" x14ac:dyDescent="0.25">
      <c r="A11" s="211">
        <v>5</v>
      </c>
      <c r="B11" s="114" t="s">
        <v>22</v>
      </c>
      <c r="C11" s="111" t="s">
        <v>18</v>
      </c>
      <c r="D11" s="149">
        <v>0</v>
      </c>
      <c r="E11" s="150">
        <f t="shared" si="1"/>
        <v>0</v>
      </c>
      <c r="F11" s="176"/>
      <c r="G11" s="151">
        <v>0</v>
      </c>
      <c r="H11" s="152">
        <f t="shared" si="15"/>
        <v>0</v>
      </c>
      <c r="I11" s="177"/>
      <c r="J11" s="153">
        <v>0</v>
      </c>
      <c r="K11" s="154">
        <f t="shared" si="16"/>
        <v>0</v>
      </c>
      <c r="L11" s="178"/>
      <c r="M11" s="155">
        <v>50</v>
      </c>
      <c r="N11" s="156">
        <f t="shared" si="17"/>
        <v>0</v>
      </c>
      <c r="O11" s="179"/>
      <c r="P11" s="157"/>
      <c r="Q11" s="158">
        <f t="shared" si="18"/>
        <v>0</v>
      </c>
      <c r="R11" s="180"/>
      <c r="S11" s="159"/>
      <c r="T11" s="150">
        <f t="shared" si="2"/>
        <v>0</v>
      </c>
      <c r="U11" s="176"/>
      <c r="V11" s="160">
        <v>100</v>
      </c>
      <c r="W11" s="156">
        <f t="shared" si="3"/>
        <v>0</v>
      </c>
      <c r="X11" s="179"/>
      <c r="Y11" s="161">
        <v>0</v>
      </c>
      <c r="Z11" s="162">
        <f t="shared" si="4"/>
        <v>0</v>
      </c>
      <c r="AA11" s="181"/>
      <c r="AB11" s="163"/>
      <c r="AC11" s="182">
        <f t="shared" si="5"/>
        <v>0</v>
      </c>
      <c r="AD11" s="182"/>
      <c r="AE11" s="165"/>
      <c r="AF11" s="183">
        <f t="shared" si="6"/>
        <v>0</v>
      </c>
      <c r="AG11" s="183"/>
      <c r="AH11" s="167"/>
      <c r="AI11" s="184">
        <f t="shared" si="7"/>
        <v>0</v>
      </c>
      <c r="AJ11" s="184"/>
      <c r="AK11" s="169">
        <v>400</v>
      </c>
      <c r="AL11" s="177">
        <f t="shared" si="8"/>
        <v>0</v>
      </c>
      <c r="AM11" s="177"/>
      <c r="AN11" s="170">
        <v>36</v>
      </c>
      <c r="AO11" s="184">
        <f t="shared" si="9"/>
        <v>0</v>
      </c>
      <c r="AP11" s="184"/>
      <c r="AQ11" s="171">
        <v>200</v>
      </c>
      <c r="AR11" s="185">
        <f t="shared" si="10"/>
        <v>0</v>
      </c>
      <c r="AS11" s="185"/>
      <c r="AT11" s="165">
        <v>0</v>
      </c>
      <c r="AU11" s="183">
        <f t="shared" si="11"/>
        <v>0</v>
      </c>
      <c r="AV11" s="183"/>
      <c r="AW11" s="167"/>
      <c r="AX11" s="184">
        <f t="shared" si="12"/>
        <v>0</v>
      </c>
      <c r="AY11" s="184"/>
      <c r="AZ11" s="173">
        <v>0</v>
      </c>
      <c r="BA11" s="166">
        <f t="shared" si="19"/>
        <v>0</v>
      </c>
      <c r="BB11" s="174"/>
      <c r="BC11" s="171"/>
      <c r="BD11" s="172">
        <f t="shared" si="20"/>
        <v>0</v>
      </c>
      <c r="BE11" s="185"/>
      <c r="BF11" s="175"/>
      <c r="BG11" s="162">
        <f t="shared" si="21"/>
        <v>0</v>
      </c>
      <c r="BH11" s="181"/>
      <c r="BI11" s="171"/>
      <c r="BJ11" s="172" t="e">
        <f>BI11*#REF!</f>
        <v>#REF!</v>
      </c>
      <c r="BK11" s="185"/>
      <c r="BL11" s="16"/>
      <c r="BM11" s="3">
        <f t="shared" si="13"/>
        <v>786</v>
      </c>
      <c r="BN11" s="2"/>
      <c r="BO11" s="126">
        <f t="shared" si="14"/>
        <v>0</v>
      </c>
      <c r="BP11" s="72" t="e">
        <f t="shared" si="22"/>
        <v>#VALUE!</v>
      </c>
    </row>
    <row r="12" spans="1:69" x14ac:dyDescent="0.25">
      <c r="A12" s="211">
        <v>6</v>
      </c>
      <c r="B12" s="114" t="s">
        <v>23</v>
      </c>
      <c r="C12" s="111" t="s">
        <v>18</v>
      </c>
      <c r="D12" s="149">
        <v>0</v>
      </c>
      <c r="E12" s="150">
        <f t="shared" si="1"/>
        <v>0</v>
      </c>
      <c r="F12" s="176"/>
      <c r="G12" s="151">
        <v>0</v>
      </c>
      <c r="H12" s="152">
        <f t="shared" si="15"/>
        <v>0</v>
      </c>
      <c r="I12" s="177"/>
      <c r="J12" s="153">
        <v>0</v>
      </c>
      <c r="K12" s="154">
        <f t="shared" si="16"/>
        <v>0</v>
      </c>
      <c r="L12" s="178"/>
      <c r="M12" s="155">
        <v>0</v>
      </c>
      <c r="N12" s="156">
        <f t="shared" si="17"/>
        <v>0</v>
      </c>
      <c r="O12" s="179"/>
      <c r="P12" s="157"/>
      <c r="Q12" s="158">
        <f t="shared" si="18"/>
        <v>0</v>
      </c>
      <c r="R12" s="180"/>
      <c r="S12" s="159"/>
      <c r="T12" s="150">
        <f t="shared" si="2"/>
        <v>0</v>
      </c>
      <c r="U12" s="176"/>
      <c r="V12" s="160">
        <v>300</v>
      </c>
      <c r="W12" s="156">
        <f t="shared" si="3"/>
        <v>0</v>
      </c>
      <c r="X12" s="179"/>
      <c r="Y12" s="161">
        <v>0</v>
      </c>
      <c r="Z12" s="162">
        <f t="shared" si="4"/>
        <v>0</v>
      </c>
      <c r="AA12" s="181"/>
      <c r="AB12" s="163">
        <v>100</v>
      </c>
      <c r="AC12" s="182">
        <f t="shared" si="5"/>
        <v>0</v>
      </c>
      <c r="AD12" s="182"/>
      <c r="AE12" s="165"/>
      <c r="AF12" s="183">
        <f t="shared" si="6"/>
        <v>0</v>
      </c>
      <c r="AG12" s="183"/>
      <c r="AH12" s="167"/>
      <c r="AI12" s="184">
        <f t="shared" si="7"/>
        <v>0</v>
      </c>
      <c r="AJ12" s="184"/>
      <c r="AK12" s="169">
        <v>400</v>
      </c>
      <c r="AL12" s="177">
        <f t="shared" si="8"/>
        <v>0</v>
      </c>
      <c r="AM12" s="177"/>
      <c r="AN12" s="170">
        <v>300</v>
      </c>
      <c r="AO12" s="184">
        <f t="shared" si="9"/>
        <v>0</v>
      </c>
      <c r="AP12" s="184"/>
      <c r="AQ12" s="171"/>
      <c r="AR12" s="185">
        <f t="shared" si="10"/>
        <v>0</v>
      </c>
      <c r="AS12" s="185"/>
      <c r="AT12" s="165">
        <v>0</v>
      </c>
      <c r="AU12" s="183">
        <f t="shared" si="11"/>
        <v>0</v>
      </c>
      <c r="AV12" s="183"/>
      <c r="AW12" s="167"/>
      <c r="AX12" s="184">
        <f t="shared" si="12"/>
        <v>0</v>
      </c>
      <c r="AY12" s="184"/>
      <c r="AZ12" s="173">
        <v>0</v>
      </c>
      <c r="BA12" s="166">
        <f t="shared" si="19"/>
        <v>0</v>
      </c>
      <c r="BB12" s="174"/>
      <c r="BC12" s="171"/>
      <c r="BD12" s="172">
        <f t="shared" si="20"/>
        <v>0</v>
      </c>
      <c r="BE12" s="185"/>
      <c r="BF12" s="175"/>
      <c r="BG12" s="162">
        <f t="shared" si="21"/>
        <v>0</v>
      </c>
      <c r="BH12" s="181"/>
      <c r="BI12" s="171"/>
      <c r="BJ12" s="172" t="e">
        <f>BI12*#REF!</f>
        <v>#REF!</v>
      </c>
      <c r="BK12" s="185"/>
      <c r="BL12" s="16"/>
      <c r="BM12" s="3">
        <f t="shared" si="13"/>
        <v>1100</v>
      </c>
      <c r="BN12" s="2"/>
      <c r="BO12" s="126">
        <f t="shared" si="14"/>
        <v>0</v>
      </c>
      <c r="BP12" s="72" t="e">
        <f t="shared" si="22"/>
        <v>#VALUE!</v>
      </c>
    </row>
    <row r="13" spans="1:69" x14ac:dyDescent="0.25">
      <c r="A13" s="211">
        <v>7</v>
      </c>
      <c r="B13" s="114" t="s">
        <v>24</v>
      </c>
      <c r="C13" s="111" t="s">
        <v>18</v>
      </c>
      <c r="D13" s="149">
        <v>2000</v>
      </c>
      <c r="E13" s="150">
        <f t="shared" si="1"/>
        <v>0</v>
      </c>
      <c r="F13" s="176"/>
      <c r="G13" s="151">
        <v>1200</v>
      </c>
      <c r="H13" s="152">
        <f t="shared" si="15"/>
        <v>0</v>
      </c>
      <c r="I13" s="177"/>
      <c r="J13" s="153">
        <v>3441</v>
      </c>
      <c r="K13" s="154">
        <f t="shared" si="16"/>
        <v>0</v>
      </c>
      <c r="L13" s="178"/>
      <c r="M13" s="155">
        <v>0</v>
      </c>
      <c r="N13" s="156">
        <f t="shared" si="17"/>
        <v>0</v>
      </c>
      <c r="O13" s="179"/>
      <c r="P13" s="157"/>
      <c r="Q13" s="158">
        <f t="shared" si="18"/>
        <v>0</v>
      </c>
      <c r="R13" s="180"/>
      <c r="S13" s="159">
        <v>200</v>
      </c>
      <c r="T13" s="150">
        <f t="shared" si="2"/>
        <v>0</v>
      </c>
      <c r="U13" s="176"/>
      <c r="V13" s="160">
        <v>20000</v>
      </c>
      <c r="W13" s="156">
        <f t="shared" si="3"/>
        <v>0</v>
      </c>
      <c r="X13" s="179"/>
      <c r="Y13" s="161">
        <v>1000</v>
      </c>
      <c r="Z13" s="162">
        <f t="shared" si="4"/>
        <v>0</v>
      </c>
      <c r="AA13" s="181"/>
      <c r="AB13" s="163">
        <v>15000</v>
      </c>
      <c r="AC13" s="182">
        <f t="shared" si="5"/>
        <v>0</v>
      </c>
      <c r="AD13" s="182"/>
      <c r="AE13" s="165">
        <v>100</v>
      </c>
      <c r="AF13" s="183">
        <f t="shared" si="6"/>
        <v>0</v>
      </c>
      <c r="AG13" s="183"/>
      <c r="AH13" s="167">
        <v>14000</v>
      </c>
      <c r="AI13" s="184">
        <f t="shared" si="7"/>
        <v>0</v>
      </c>
      <c r="AJ13" s="184"/>
      <c r="AK13" s="169">
        <v>20000</v>
      </c>
      <c r="AL13" s="177">
        <f t="shared" si="8"/>
        <v>0</v>
      </c>
      <c r="AM13" s="177"/>
      <c r="AN13" s="170">
        <v>16000</v>
      </c>
      <c r="AO13" s="184">
        <f t="shared" si="9"/>
        <v>0</v>
      </c>
      <c r="AP13" s="184"/>
      <c r="AQ13" s="171">
        <v>18000</v>
      </c>
      <c r="AR13" s="185">
        <f t="shared" si="10"/>
        <v>0</v>
      </c>
      <c r="AS13" s="185"/>
      <c r="AT13" s="165">
        <v>13000</v>
      </c>
      <c r="AU13" s="183">
        <f t="shared" si="11"/>
        <v>0</v>
      </c>
      <c r="AV13" s="183"/>
      <c r="AW13" s="167">
        <v>720</v>
      </c>
      <c r="AX13" s="184">
        <f t="shared" si="12"/>
        <v>0</v>
      </c>
      <c r="AY13" s="184"/>
      <c r="AZ13" s="173">
        <v>0</v>
      </c>
      <c r="BA13" s="166">
        <f t="shared" si="19"/>
        <v>0</v>
      </c>
      <c r="BB13" s="174"/>
      <c r="BC13" s="171"/>
      <c r="BD13" s="172">
        <f t="shared" si="20"/>
        <v>0</v>
      </c>
      <c r="BE13" s="185"/>
      <c r="BF13" s="175"/>
      <c r="BG13" s="162">
        <f t="shared" si="21"/>
        <v>0</v>
      </c>
      <c r="BH13" s="181"/>
      <c r="BI13" s="171"/>
      <c r="BJ13" s="172" t="e">
        <f>BI13*#REF!</f>
        <v>#REF!</v>
      </c>
      <c r="BK13" s="185"/>
      <c r="BL13" s="16"/>
      <c r="BM13" s="3">
        <f t="shared" si="13"/>
        <v>124661</v>
      </c>
      <c r="BN13" s="2"/>
      <c r="BO13" s="126">
        <f t="shared" si="14"/>
        <v>0</v>
      </c>
      <c r="BP13" s="72" t="e">
        <f t="shared" si="22"/>
        <v>#VALUE!</v>
      </c>
    </row>
    <row r="14" spans="1:69" x14ac:dyDescent="0.25">
      <c r="A14" s="211">
        <v>8</v>
      </c>
      <c r="B14" s="114" t="s">
        <v>25</v>
      </c>
      <c r="C14" s="111" t="s">
        <v>26</v>
      </c>
      <c r="D14" s="149">
        <v>0</v>
      </c>
      <c r="E14" s="150">
        <f t="shared" si="1"/>
        <v>0</v>
      </c>
      <c r="F14" s="176"/>
      <c r="G14" s="151">
        <v>0</v>
      </c>
      <c r="H14" s="152">
        <f t="shared" si="15"/>
        <v>0</v>
      </c>
      <c r="I14" s="177"/>
      <c r="J14" s="153">
        <v>0</v>
      </c>
      <c r="K14" s="154">
        <f t="shared" si="16"/>
        <v>0</v>
      </c>
      <c r="L14" s="178"/>
      <c r="M14" s="155">
        <v>0</v>
      </c>
      <c r="N14" s="156">
        <f t="shared" si="17"/>
        <v>0</v>
      </c>
      <c r="O14" s="179"/>
      <c r="P14" s="157"/>
      <c r="Q14" s="158">
        <f t="shared" si="18"/>
        <v>0</v>
      </c>
      <c r="R14" s="180"/>
      <c r="S14" s="159"/>
      <c r="T14" s="150">
        <f t="shared" si="2"/>
        <v>0</v>
      </c>
      <c r="U14" s="176"/>
      <c r="V14" s="160">
        <v>48000</v>
      </c>
      <c r="W14" s="156">
        <f t="shared" si="3"/>
        <v>0</v>
      </c>
      <c r="X14" s="179"/>
      <c r="Y14" s="161">
        <v>1000</v>
      </c>
      <c r="Z14" s="162">
        <f t="shared" si="4"/>
        <v>0</v>
      </c>
      <c r="AA14" s="181"/>
      <c r="AB14" s="163"/>
      <c r="AC14" s="182">
        <f t="shared" si="5"/>
        <v>0</v>
      </c>
      <c r="AD14" s="182"/>
      <c r="AE14" s="165"/>
      <c r="AF14" s="183">
        <f t="shared" si="6"/>
        <v>0</v>
      </c>
      <c r="AG14" s="183"/>
      <c r="AH14" s="167">
        <v>1000000</v>
      </c>
      <c r="AI14" s="184">
        <f t="shared" si="7"/>
        <v>0</v>
      </c>
      <c r="AJ14" s="184"/>
      <c r="AK14" s="169"/>
      <c r="AL14" s="177">
        <f t="shared" si="8"/>
        <v>0</v>
      </c>
      <c r="AM14" s="177"/>
      <c r="AN14" s="170">
        <v>0</v>
      </c>
      <c r="AO14" s="184">
        <f t="shared" si="9"/>
        <v>0</v>
      </c>
      <c r="AP14" s="184"/>
      <c r="AQ14" s="171"/>
      <c r="AR14" s="185">
        <f t="shared" si="10"/>
        <v>0</v>
      </c>
      <c r="AS14" s="185"/>
      <c r="AT14" s="165">
        <v>20000</v>
      </c>
      <c r="AU14" s="183">
        <f t="shared" si="11"/>
        <v>0</v>
      </c>
      <c r="AV14" s="183"/>
      <c r="AW14" s="167"/>
      <c r="AX14" s="184">
        <f t="shared" si="12"/>
        <v>0</v>
      </c>
      <c r="AY14" s="184"/>
      <c r="AZ14" s="173">
        <v>0</v>
      </c>
      <c r="BA14" s="166">
        <f t="shared" si="19"/>
        <v>0</v>
      </c>
      <c r="BB14" s="174"/>
      <c r="BC14" s="171"/>
      <c r="BD14" s="172">
        <f t="shared" si="20"/>
        <v>0</v>
      </c>
      <c r="BE14" s="185"/>
      <c r="BF14" s="175"/>
      <c r="BG14" s="162">
        <f t="shared" si="21"/>
        <v>0</v>
      </c>
      <c r="BH14" s="181"/>
      <c r="BI14" s="171"/>
      <c r="BJ14" s="172" t="e">
        <f>BI14*#REF!</f>
        <v>#REF!</v>
      </c>
      <c r="BK14" s="185"/>
      <c r="BL14" s="16"/>
      <c r="BM14" s="3">
        <v>169000</v>
      </c>
      <c r="BN14" s="2"/>
      <c r="BO14" s="126">
        <f t="shared" si="14"/>
        <v>0</v>
      </c>
      <c r="BP14" s="72" t="e">
        <f t="shared" si="22"/>
        <v>#VALUE!</v>
      </c>
    </row>
    <row r="15" spans="1:69" x14ac:dyDescent="0.25">
      <c r="A15" s="211">
        <v>9</v>
      </c>
      <c r="B15" s="114" t="s">
        <v>27</v>
      </c>
      <c r="C15" s="111" t="s">
        <v>26</v>
      </c>
      <c r="D15" s="149">
        <v>0</v>
      </c>
      <c r="E15" s="150">
        <f t="shared" si="1"/>
        <v>0</v>
      </c>
      <c r="F15" s="176"/>
      <c r="G15" s="151">
        <v>0</v>
      </c>
      <c r="H15" s="152">
        <f t="shared" si="15"/>
        <v>0</v>
      </c>
      <c r="I15" s="177"/>
      <c r="J15" s="153">
        <v>791</v>
      </c>
      <c r="K15" s="154">
        <f t="shared" si="16"/>
        <v>0</v>
      </c>
      <c r="L15" s="178"/>
      <c r="M15" s="155">
        <v>0</v>
      </c>
      <c r="N15" s="156">
        <f t="shared" si="17"/>
        <v>0</v>
      </c>
      <c r="O15" s="179"/>
      <c r="P15" s="157">
        <v>2000</v>
      </c>
      <c r="Q15" s="158">
        <f t="shared" si="18"/>
        <v>0</v>
      </c>
      <c r="R15" s="180"/>
      <c r="S15" s="159">
        <v>100</v>
      </c>
      <c r="T15" s="150">
        <f t="shared" si="2"/>
        <v>0</v>
      </c>
      <c r="U15" s="176"/>
      <c r="V15" s="160">
        <v>2500</v>
      </c>
      <c r="W15" s="156">
        <f t="shared" si="3"/>
        <v>0</v>
      </c>
      <c r="X15" s="179"/>
      <c r="Y15" s="161">
        <v>10000</v>
      </c>
      <c r="Z15" s="162">
        <f t="shared" si="4"/>
        <v>0</v>
      </c>
      <c r="AA15" s="181"/>
      <c r="AB15" s="163">
        <v>400</v>
      </c>
      <c r="AC15" s="182">
        <f t="shared" si="5"/>
        <v>0</v>
      </c>
      <c r="AD15" s="182"/>
      <c r="AE15" s="165">
        <v>100</v>
      </c>
      <c r="AF15" s="183">
        <f t="shared" si="6"/>
        <v>0</v>
      </c>
      <c r="AG15" s="183"/>
      <c r="AH15" s="167"/>
      <c r="AI15" s="184">
        <f t="shared" si="7"/>
        <v>0</v>
      </c>
      <c r="AJ15" s="184"/>
      <c r="AK15" s="169"/>
      <c r="AL15" s="177">
        <f t="shared" si="8"/>
        <v>0</v>
      </c>
      <c r="AM15" s="177"/>
      <c r="AN15" s="170">
        <v>24000</v>
      </c>
      <c r="AO15" s="184">
        <f t="shared" si="9"/>
        <v>0</v>
      </c>
      <c r="AP15" s="184"/>
      <c r="AQ15" s="171"/>
      <c r="AR15" s="185">
        <f t="shared" si="10"/>
        <v>0</v>
      </c>
      <c r="AS15" s="185"/>
      <c r="AT15" s="165">
        <v>25000</v>
      </c>
      <c r="AU15" s="183">
        <f t="shared" si="11"/>
        <v>0</v>
      </c>
      <c r="AV15" s="183"/>
      <c r="AW15" s="167">
        <v>1200</v>
      </c>
      <c r="AX15" s="184">
        <f t="shared" si="12"/>
        <v>0</v>
      </c>
      <c r="AY15" s="184"/>
      <c r="AZ15" s="173">
        <v>500</v>
      </c>
      <c r="BA15" s="166">
        <f t="shared" si="19"/>
        <v>0</v>
      </c>
      <c r="BB15" s="174" t="s">
        <v>194</v>
      </c>
      <c r="BC15" s="171"/>
      <c r="BD15" s="172">
        <f t="shared" si="20"/>
        <v>0</v>
      </c>
      <c r="BE15" s="185"/>
      <c r="BF15" s="175"/>
      <c r="BG15" s="162">
        <f t="shared" si="21"/>
        <v>0</v>
      </c>
      <c r="BH15" s="181"/>
      <c r="BI15" s="171"/>
      <c r="BJ15" s="172" t="e">
        <f>BI15*#REF!</f>
        <v>#REF!</v>
      </c>
      <c r="BK15" s="185"/>
      <c r="BL15" s="16"/>
      <c r="BM15" s="3">
        <f t="shared" si="13"/>
        <v>66591</v>
      </c>
      <c r="BN15" s="2"/>
      <c r="BO15" s="126">
        <f t="shared" si="14"/>
        <v>0</v>
      </c>
      <c r="BP15" s="72" t="e">
        <f t="shared" si="22"/>
        <v>#VALUE!</v>
      </c>
    </row>
    <row r="16" spans="1:69" x14ac:dyDescent="0.25">
      <c r="A16" s="211">
        <v>10</v>
      </c>
      <c r="B16" s="114" t="s">
        <v>28</v>
      </c>
      <c r="C16" s="111" t="s">
        <v>26</v>
      </c>
      <c r="D16" s="149">
        <v>1000</v>
      </c>
      <c r="E16" s="150">
        <f t="shared" si="1"/>
        <v>0</v>
      </c>
      <c r="F16" s="176"/>
      <c r="G16" s="151">
        <v>0</v>
      </c>
      <c r="H16" s="152">
        <f t="shared" si="15"/>
        <v>0</v>
      </c>
      <c r="I16" s="177"/>
      <c r="J16" s="153">
        <v>0</v>
      </c>
      <c r="K16" s="154">
        <f t="shared" si="16"/>
        <v>0</v>
      </c>
      <c r="L16" s="178"/>
      <c r="M16" s="155">
        <v>200</v>
      </c>
      <c r="N16" s="156">
        <f t="shared" si="17"/>
        <v>0</v>
      </c>
      <c r="O16" s="179"/>
      <c r="P16" s="157"/>
      <c r="Q16" s="158">
        <f t="shared" si="18"/>
        <v>0</v>
      </c>
      <c r="R16" s="180"/>
      <c r="S16" s="159">
        <v>100</v>
      </c>
      <c r="T16" s="150">
        <f t="shared" si="2"/>
        <v>0</v>
      </c>
      <c r="U16" s="176"/>
      <c r="V16" s="160">
        <v>3000</v>
      </c>
      <c r="W16" s="156">
        <f t="shared" si="3"/>
        <v>0</v>
      </c>
      <c r="X16" s="179"/>
      <c r="Y16" s="161">
        <v>0</v>
      </c>
      <c r="Z16" s="162">
        <f t="shared" si="4"/>
        <v>0</v>
      </c>
      <c r="AA16" s="181"/>
      <c r="AB16" s="163"/>
      <c r="AC16" s="182">
        <f t="shared" si="5"/>
        <v>0</v>
      </c>
      <c r="AD16" s="182"/>
      <c r="AE16" s="165">
        <v>100</v>
      </c>
      <c r="AF16" s="183">
        <f t="shared" si="6"/>
        <v>0</v>
      </c>
      <c r="AG16" s="183"/>
      <c r="AH16" s="167">
        <v>125000</v>
      </c>
      <c r="AI16" s="184">
        <f t="shared" si="7"/>
        <v>0</v>
      </c>
      <c r="AJ16" s="184"/>
      <c r="AK16" s="169"/>
      <c r="AL16" s="177">
        <f t="shared" si="8"/>
        <v>0</v>
      </c>
      <c r="AM16" s="177"/>
      <c r="AN16" s="170">
        <v>18000</v>
      </c>
      <c r="AO16" s="184">
        <f t="shared" si="9"/>
        <v>0</v>
      </c>
      <c r="AP16" s="184"/>
      <c r="AQ16" s="171"/>
      <c r="AR16" s="185">
        <f t="shared" si="10"/>
        <v>0</v>
      </c>
      <c r="AS16" s="185"/>
      <c r="AT16" s="165">
        <v>25000</v>
      </c>
      <c r="AU16" s="183">
        <f t="shared" si="11"/>
        <v>0</v>
      </c>
      <c r="AV16" s="183"/>
      <c r="AW16" s="167"/>
      <c r="AX16" s="184">
        <f t="shared" si="12"/>
        <v>0</v>
      </c>
      <c r="AY16" s="184"/>
      <c r="AZ16" s="173">
        <v>0</v>
      </c>
      <c r="BA16" s="166">
        <f t="shared" si="19"/>
        <v>0</v>
      </c>
      <c r="BB16" s="174"/>
      <c r="BC16" s="171"/>
      <c r="BD16" s="172">
        <f t="shared" si="20"/>
        <v>0</v>
      </c>
      <c r="BE16" s="185"/>
      <c r="BF16" s="175"/>
      <c r="BG16" s="162">
        <f t="shared" si="21"/>
        <v>0</v>
      </c>
      <c r="BH16" s="181"/>
      <c r="BI16" s="171"/>
      <c r="BJ16" s="172" t="e">
        <f>BI16*#REF!</f>
        <v>#REF!</v>
      </c>
      <c r="BK16" s="185"/>
      <c r="BL16" s="16"/>
      <c r="BM16" s="3">
        <f t="shared" si="13"/>
        <v>172400</v>
      </c>
      <c r="BN16" s="2"/>
      <c r="BO16" s="126">
        <f t="shared" si="14"/>
        <v>0</v>
      </c>
      <c r="BP16" s="72" t="e">
        <f>BO16/$BO$163*100%</f>
        <v>#VALUE!</v>
      </c>
    </row>
    <row r="17" spans="1:68" x14ac:dyDescent="0.25">
      <c r="A17" s="211">
        <v>11</v>
      </c>
      <c r="B17" s="114" t="s">
        <v>29</v>
      </c>
      <c r="C17" s="111" t="s">
        <v>26</v>
      </c>
      <c r="D17" s="149">
        <v>2000</v>
      </c>
      <c r="E17" s="150">
        <f t="shared" si="1"/>
        <v>0</v>
      </c>
      <c r="F17" s="176"/>
      <c r="G17" s="151">
        <v>600</v>
      </c>
      <c r="H17" s="152">
        <f t="shared" si="15"/>
        <v>0</v>
      </c>
      <c r="I17" s="177"/>
      <c r="J17" s="153">
        <v>0</v>
      </c>
      <c r="K17" s="154">
        <f t="shared" si="16"/>
        <v>0</v>
      </c>
      <c r="L17" s="178"/>
      <c r="M17" s="155">
        <v>200</v>
      </c>
      <c r="N17" s="156">
        <f t="shared" si="17"/>
        <v>0</v>
      </c>
      <c r="O17" s="179"/>
      <c r="P17" s="157"/>
      <c r="Q17" s="158">
        <f t="shared" si="18"/>
        <v>0</v>
      </c>
      <c r="R17" s="180"/>
      <c r="S17" s="159">
        <v>500</v>
      </c>
      <c r="T17" s="150">
        <f t="shared" si="2"/>
        <v>0</v>
      </c>
      <c r="U17" s="176"/>
      <c r="V17" s="160">
        <v>1200</v>
      </c>
      <c r="W17" s="156">
        <f t="shared" si="3"/>
        <v>0</v>
      </c>
      <c r="X17" s="179"/>
      <c r="Y17" s="161">
        <v>10000</v>
      </c>
      <c r="Z17" s="162">
        <f t="shared" si="4"/>
        <v>0</v>
      </c>
      <c r="AA17" s="181"/>
      <c r="AB17" s="163"/>
      <c r="AC17" s="182">
        <f t="shared" si="5"/>
        <v>0</v>
      </c>
      <c r="AD17" s="182"/>
      <c r="AE17" s="165"/>
      <c r="AF17" s="183">
        <f t="shared" si="6"/>
        <v>0</v>
      </c>
      <c r="AG17" s="183"/>
      <c r="AH17" s="167">
        <v>2400</v>
      </c>
      <c r="AI17" s="184">
        <f t="shared" si="7"/>
        <v>0</v>
      </c>
      <c r="AJ17" s="184"/>
      <c r="AK17" s="169"/>
      <c r="AL17" s="177">
        <f t="shared" si="8"/>
        <v>0</v>
      </c>
      <c r="AM17" s="177"/>
      <c r="AN17" s="170">
        <v>0</v>
      </c>
      <c r="AO17" s="184">
        <f t="shared" si="9"/>
        <v>0</v>
      </c>
      <c r="AP17" s="184"/>
      <c r="AQ17" s="171"/>
      <c r="AR17" s="185">
        <f t="shared" si="10"/>
        <v>0</v>
      </c>
      <c r="AS17" s="185"/>
      <c r="AT17" s="165">
        <v>10000</v>
      </c>
      <c r="AU17" s="183">
        <f t="shared" si="11"/>
        <v>0</v>
      </c>
      <c r="AV17" s="183"/>
      <c r="AW17" s="167">
        <v>6000</v>
      </c>
      <c r="AX17" s="184">
        <f t="shared" si="12"/>
        <v>0</v>
      </c>
      <c r="AY17" s="184"/>
      <c r="AZ17" s="173">
        <v>1000</v>
      </c>
      <c r="BA17" s="166">
        <f t="shared" si="19"/>
        <v>0</v>
      </c>
      <c r="BB17" s="174" t="s">
        <v>194</v>
      </c>
      <c r="BC17" s="171"/>
      <c r="BD17" s="172">
        <f t="shared" si="20"/>
        <v>0</v>
      </c>
      <c r="BE17" s="185"/>
      <c r="BF17" s="175"/>
      <c r="BG17" s="162">
        <f t="shared" si="21"/>
        <v>0</v>
      </c>
      <c r="BH17" s="181"/>
      <c r="BI17" s="171"/>
      <c r="BJ17" s="172" t="e">
        <f>BI17*#REF!</f>
        <v>#REF!</v>
      </c>
      <c r="BK17" s="185"/>
      <c r="BL17" s="16"/>
      <c r="BM17" s="3">
        <f t="shared" si="13"/>
        <v>33900</v>
      </c>
      <c r="BN17" s="2"/>
      <c r="BO17" s="126">
        <f t="shared" si="14"/>
        <v>0</v>
      </c>
      <c r="BP17" s="72" t="e">
        <f t="shared" si="22"/>
        <v>#VALUE!</v>
      </c>
    </row>
    <row r="18" spans="1:68" x14ac:dyDescent="0.25">
      <c r="A18" s="211">
        <v>12</v>
      </c>
      <c r="B18" s="114" t="s">
        <v>30</v>
      </c>
      <c r="C18" s="111" t="s">
        <v>26</v>
      </c>
      <c r="D18" s="149">
        <v>0</v>
      </c>
      <c r="E18" s="150">
        <f t="shared" si="1"/>
        <v>0</v>
      </c>
      <c r="F18" s="176"/>
      <c r="G18" s="151">
        <v>0</v>
      </c>
      <c r="H18" s="152">
        <f t="shared" si="15"/>
        <v>0</v>
      </c>
      <c r="I18" s="177"/>
      <c r="J18" s="153">
        <v>0</v>
      </c>
      <c r="K18" s="154">
        <f t="shared" si="16"/>
        <v>0</v>
      </c>
      <c r="L18" s="178"/>
      <c r="M18" s="155">
        <v>0</v>
      </c>
      <c r="N18" s="156">
        <f t="shared" si="17"/>
        <v>0</v>
      </c>
      <c r="O18" s="179"/>
      <c r="P18" s="157"/>
      <c r="Q18" s="158">
        <f t="shared" si="18"/>
        <v>0</v>
      </c>
      <c r="R18" s="180"/>
      <c r="S18" s="159"/>
      <c r="T18" s="150">
        <f t="shared" si="2"/>
        <v>0</v>
      </c>
      <c r="U18" s="176"/>
      <c r="V18" s="160">
        <v>0</v>
      </c>
      <c r="W18" s="156">
        <f t="shared" si="3"/>
        <v>0</v>
      </c>
      <c r="X18" s="179"/>
      <c r="Y18" s="161">
        <v>10000</v>
      </c>
      <c r="Z18" s="162">
        <f t="shared" si="4"/>
        <v>0</v>
      </c>
      <c r="AA18" s="181"/>
      <c r="AB18" s="163"/>
      <c r="AC18" s="182">
        <f t="shared" si="5"/>
        <v>0</v>
      </c>
      <c r="AD18" s="182"/>
      <c r="AE18" s="165">
        <v>500</v>
      </c>
      <c r="AF18" s="183">
        <f t="shared" si="6"/>
        <v>0</v>
      </c>
      <c r="AG18" s="183"/>
      <c r="AH18" s="167">
        <v>2400</v>
      </c>
      <c r="AI18" s="184">
        <f t="shared" si="7"/>
        <v>0</v>
      </c>
      <c r="AJ18" s="184"/>
      <c r="AK18" s="169"/>
      <c r="AL18" s="177">
        <f t="shared" si="8"/>
        <v>0</v>
      </c>
      <c r="AM18" s="177"/>
      <c r="AN18" s="170">
        <v>0</v>
      </c>
      <c r="AO18" s="184">
        <f t="shared" si="9"/>
        <v>0</v>
      </c>
      <c r="AP18" s="184"/>
      <c r="AQ18" s="171"/>
      <c r="AR18" s="185">
        <f t="shared" si="10"/>
        <v>0</v>
      </c>
      <c r="AS18" s="185"/>
      <c r="AT18" s="165">
        <v>0</v>
      </c>
      <c r="AU18" s="183">
        <f t="shared" si="11"/>
        <v>0</v>
      </c>
      <c r="AV18" s="183"/>
      <c r="AW18" s="167"/>
      <c r="AX18" s="184">
        <f t="shared" si="12"/>
        <v>0</v>
      </c>
      <c r="AY18" s="184"/>
      <c r="AZ18" s="173">
        <v>0</v>
      </c>
      <c r="BA18" s="166">
        <f t="shared" si="19"/>
        <v>0</v>
      </c>
      <c r="BB18" s="174"/>
      <c r="BC18" s="171"/>
      <c r="BD18" s="172">
        <f t="shared" si="20"/>
        <v>0</v>
      </c>
      <c r="BE18" s="185"/>
      <c r="BF18" s="175"/>
      <c r="BG18" s="162">
        <f t="shared" si="21"/>
        <v>0</v>
      </c>
      <c r="BH18" s="181"/>
      <c r="BI18" s="171"/>
      <c r="BJ18" s="172" t="e">
        <f>BI18*#REF!</f>
        <v>#REF!</v>
      </c>
      <c r="BK18" s="185"/>
      <c r="BL18" s="16"/>
      <c r="BM18" s="3">
        <f t="shared" si="13"/>
        <v>12900</v>
      </c>
      <c r="BN18" s="2"/>
      <c r="BO18" s="126">
        <f t="shared" si="14"/>
        <v>0</v>
      </c>
      <c r="BP18" s="72" t="e">
        <f t="shared" si="22"/>
        <v>#VALUE!</v>
      </c>
    </row>
    <row r="19" spans="1:68" x14ac:dyDescent="0.25">
      <c r="A19" s="211">
        <v>13</v>
      </c>
      <c r="B19" s="114" t="s">
        <v>31</v>
      </c>
      <c r="C19" s="111" t="s">
        <v>26</v>
      </c>
      <c r="D19" s="149">
        <v>500</v>
      </c>
      <c r="E19" s="150">
        <f t="shared" si="1"/>
        <v>0</v>
      </c>
      <c r="F19" s="176"/>
      <c r="G19" s="151">
        <v>0</v>
      </c>
      <c r="H19" s="152">
        <f t="shared" si="15"/>
        <v>0</v>
      </c>
      <c r="I19" s="177"/>
      <c r="J19" s="153">
        <v>0</v>
      </c>
      <c r="K19" s="154">
        <f t="shared" si="16"/>
        <v>0</v>
      </c>
      <c r="L19" s="178"/>
      <c r="M19" s="155">
        <v>0</v>
      </c>
      <c r="N19" s="156">
        <f t="shared" si="17"/>
        <v>0</v>
      </c>
      <c r="O19" s="179"/>
      <c r="P19" s="157"/>
      <c r="Q19" s="158">
        <f t="shared" si="18"/>
        <v>0</v>
      </c>
      <c r="R19" s="180"/>
      <c r="S19" s="159"/>
      <c r="T19" s="150">
        <f t="shared" si="2"/>
        <v>0</v>
      </c>
      <c r="U19" s="176"/>
      <c r="V19" s="160">
        <v>0</v>
      </c>
      <c r="W19" s="156">
        <f t="shared" si="3"/>
        <v>0</v>
      </c>
      <c r="X19" s="179"/>
      <c r="Y19" s="161">
        <v>5000</v>
      </c>
      <c r="Z19" s="162">
        <f t="shared" si="4"/>
        <v>0</v>
      </c>
      <c r="AA19" s="181"/>
      <c r="AB19" s="163"/>
      <c r="AC19" s="182">
        <f t="shared" si="5"/>
        <v>0</v>
      </c>
      <c r="AD19" s="182"/>
      <c r="AE19" s="165"/>
      <c r="AF19" s="183">
        <f t="shared" si="6"/>
        <v>0</v>
      </c>
      <c r="AG19" s="183"/>
      <c r="AH19" s="167">
        <v>50000</v>
      </c>
      <c r="AI19" s="184">
        <f t="shared" si="7"/>
        <v>0</v>
      </c>
      <c r="AJ19" s="184"/>
      <c r="AK19" s="169"/>
      <c r="AL19" s="177">
        <f t="shared" si="8"/>
        <v>0</v>
      </c>
      <c r="AM19" s="177"/>
      <c r="AN19" s="170">
        <v>0</v>
      </c>
      <c r="AO19" s="184">
        <f t="shared" si="9"/>
        <v>0</v>
      </c>
      <c r="AP19" s="184"/>
      <c r="AQ19" s="171"/>
      <c r="AR19" s="185">
        <f t="shared" si="10"/>
        <v>0</v>
      </c>
      <c r="AS19" s="185"/>
      <c r="AT19" s="165">
        <v>75000</v>
      </c>
      <c r="AU19" s="183">
        <f t="shared" si="11"/>
        <v>0</v>
      </c>
      <c r="AV19" s="183"/>
      <c r="AW19" s="167"/>
      <c r="AX19" s="184">
        <f t="shared" si="12"/>
        <v>0</v>
      </c>
      <c r="AY19" s="184"/>
      <c r="AZ19" s="173">
        <v>0</v>
      </c>
      <c r="BA19" s="166">
        <f t="shared" si="19"/>
        <v>0</v>
      </c>
      <c r="BB19" s="174"/>
      <c r="BC19" s="171"/>
      <c r="BD19" s="172">
        <f t="shared" si="20"/>
        <v>0</v>
      </c>
      <c r="BE19" s="185"/>
      <c r="BF19" s="175"/>
      <c r="BG19" s="162">
        <f t="shared" si="21"/>
        <v>0</v>
      </c>
      <c r="BH19" s="181"/>
      <c r="BI19" s="171"/>
      <c r="BJ19" s="172" t="e">
        <f>BI19*#REF!</f>
        <v>#REF!</v>
      </c>
      <c r="BK19" s="185"/>
      <c r="BL19" s="16"/>
      <c r="BM19" s="3">
        <f t="shared" si="13"/>
        <v>130500</v>
      </c>
      <c r="BN19" s="2"/>
      <c r="BO19" s="126">
        <f t="shared" si="14"/>
        <v>0</v>
      </c>
      <c r="BP19" s="72" t="e">
        <f t="shared" si="22"/>
        <v>#VALUE!</v>
      </c>
    </row>
    <row r="20" spans="1:68" x14ac:dyDescent="0.25">
      <c r="A20" s="211">
        <v>14</v>
      </c>
      <c r="B20" s="114" t="s">
        <v>32</v>
      </c>
      <c r="C20" s="111" t="s">
        <v>18</v>
      </c>
      <c r="D20" s="149">
        <v>0</v>
      </c>
      <c r="E20" s="150">
        <f t="shared" si="1"/>
        <v>0</v>
      </c>
      <c r="F20" s="176"/>
      <c r="G20" s="151">
        <v>20000</v>
      </c>
      <c r="H20" s="152">
        <f t="shared" si="15"/>
        <v>0</v>
      </c>
      <c r="I20" s="177"/>
      <c r="J20" s="153">
        <v>2000</v>
      </c>
      <c r="K20" s="154">
        <f t="shared" si="16"/>
        <v>0</v>
      </c>
      <c r="L20" s="178"/>
      <c r="M20" s="155">
        <v>200</v>
      </c>
      <c r="N20" s="156">
        <f t="shared" si="17"/>
        <v>0</v>
      </c>
      <c r="O20" s="179"/>
      <c r="P20" s="157"/>
      <c r="Q20" s="158">
        <f t="shared" si="18"/>
        <v>0</v>
      </c>
      <c r="R20" s="180"/>
      <c r="S20" s="159"/>
      <c r="T20" s="150">
        <f t="shared" si="2"/>
        <v>0</v>
      </c>
      <c r="U20" s="176"/>
      <c r="V20" s="160">
        <v>6000</v>
      </c>
      <c r="W20" s="156">
        <f t="shared" si="3"/>
        <v>0</v>
      </c>
      <c r="X20" s="179"/>
      <c r="Y20" s="161">
        <v>5000</v>
      </c>
      <c r="Z20" s="162">
        <f t="shared" si="4"/>
        <v>0</v>
      </c>
      <c r="AA20" s="181"/>
      <c r="AB20" s="163">
        <v>40000</v>
      </c>
      <c r="AC20" s="182">
        <f t="shared" si="5"/>
        <v>0</v>
      </c>
      <c r="AD20" s="182"/>
      <c r="AE20" s="165"/>
      <c r="AF20" s="183">
        <f t="shared" si="6"/>
        <v>0</v>
      </c>
      <c r="AG20" s="183"/>
      <c r="AH20" s="167">
        <v>40000</v>
      </c>
      <c r="AI20" s="184">
        <f t="shared" si="7"/>
        <v>0</v>
      </c>
      <c r="AJ20" s="184"/>
      <c r="AK20" s="169">
        <v>400000</v>
      </c>
      <c r="AL20" s="177">
        <f t="shared" si="8"/>
        <v>0</v>
      </c>
      <c r="AM20" s="177"/>
      <c r="AN20" s="170">
        <v>32000</v>
      </c>
      <c r="AO20" s="184">
        <f t="shared" si="9"/>
        <v>0</v>
      </c>
      <c r="AP20" s="184"/>
      <c r="AQ20" s="171">
        <v>36800</v>
      </c>
      <c r="AR20" s="185">
        <f t="shared" si="10"/>
        <v>0</v>
      </c>
      <c r="AS20" s="185"/>
      <c r="AT20" s="165">
        <v>0</v>
      </c>
      <c r="AU20" s="183">
        <f t="shared" si="11"/>
        <v>0</v>
      </c>
      <c r="AV20" s="183"/>
      <c r="AW20" s="167"/>
      <c r="AX20" s="184">
        <f t="shared" si="12"/>
        <v>0</v>
      </c>
      <c r="AY20" s="184"/>
      <c r="AZ20" s="173">
        <v>0</v>
      </c>
      <c r="BA20" s="166">
        <f t="shared" si="19"/>
        <v>0</v>
      </c>
      <c r="BB20" s="174"/>
      <c r="BC20" s="171">
        <v>500</v>
      </c>
      <c r="BD20" s="172">
        <f t="shared" si="20"/>
        <v>0</v>
      </c>
      <c r="BE20" s="185"/>
      <c r="BF20" s="175"/>
      <c r="BG20" s="162">
        <f t="shared" si="21"/>
        <v>0</v>
      </c>
      <c r="BH20" s="181"/>
      <c r="BI20" s="171"/>
      <c r="BJ20" s="172" t="e">
        <f>BI20*#REF!</f>
        <v>#REF!</v>
      </c>
      <c r="BK20" s="185"/>
      <c r="BL20" s="16"/>
      <c r="BM20" s="3">
        <f t="shared" si="13"/>
        <v>582500</v>
      </c>
      <c r="BN20" s="2"/>
      <c r="BO20" s="126">
        <f t="shared" si="14"/>
        <v>0</v>
      </c>
      <c r="BP20" s="72" t="e">
        <f t="shared" si="22"/>
        <v>#VALUE!</v>
      </c>
    </row>
    <row r="21" spans="1:68" x14ac:dyDescent="0.25">
      <c r="A21" s="211">
        <v>15</v>
      </c>
      <c r="B21" s="114" t="s">
        <v>33</v>
      </c>
      <c r="C21" s="111" t="s">
        <v>18</v>
      </c>
      <c r="D21" s="149">
        <v>500</v>
      </c>
      <c r="E21" s="150">
        <f t="shared" si="1"/>
        <v>0</v>
      </c>
      <c r="F21" s="176"/>
      <c r="G21" s="151">
        <v>20000</v>
      </c>
      <c r="H21" s="152">
        <f t="shared" si="15"/>
        <v>0</v>
      </c>
      <c r="I21" s="177"/>
      <c r="J21" s="153">
        <v>20000</v>
      </c>
      <c r="K21" s="154">
        <f t="shared" si="16"/>
        <v>0</v>
      </c>
      <c r="L21" s="178"/>
      <c r="M21" s="155">
        <v>300</v>
      </c>
      <c r="N21" s="156">
        <f t="shared" si="17"/>
        <v>0</v>
      </c>
      <c r="O21" s="179"/>
      <c r="P21" s="157">
        <v>2000</v>
      </c>
      <c r="Q21" s="158">
        <f t="shared" si="18"/>
        <v>0</v>
      </c>
      <c r="R21" s="180"/>
      <c r="S21" s="159"/>
      <c r="T21" s="150">
        <f t="shared" si="2"/>
        <v>0</v>
      </c>
      <c r="U21" s="176"/>
      <c r="V21" s="160">
        <v>30000</v>
      </c>
      <c r="W21" s="156">
        <f t="shared" si="3"/>
        <v>0</v>
      </c>
      <c r="X21" s="179"/>
      <c r="Y21" s="161">
        <v>5000</v>
      </c>
      <c r="Z21" s="162">
        <f t="shared" si="4"/>
        <v>0</v>
      </c>
      <c r="AA21" s="181"/>
      <c r="AB21" s="163">
        <v>1000</v>
      </c>
      <c r="AC21" s="182">
        <f t="shared" si="5"/>
        <v>0</v>
      </c>
      <c r="AD21" s="182"/>
      <c r="AE21" s="165"/>
      <c r="AF21" s="183">
        <f t="shared" si="6"/>
        <v>0</v>
      </c>
      <c r="AG21" s="183"/>
      <c r="AH21" s="167">
        <v>18000</v>
      </c>
      <c r="AI21" s="184">
        <f t="shared" si="7"/>
        <v>0</v>
      </c>
      <c r="AJ21" s="184"/>
      <c r="AK21" s="169">
        <v>60000</v>
      </c>
      <c r="AL21" s="177">
        <f t="shared" si="8"/>
        <v>0</v>
      </c>
      <c r="AM21" s="177"/>
      <c r="AN21" s="170">
        <v>32000</v>
      </c>
      <c r="AO21" s="184">
        <f t="shared" si="9"/>
        <v>0</v>
      </c>
      <c r="AP21" s="184"/>
      <c r="AQ21" s="171">
        <v>20000</v>
      </c>
      <c r="AR21" s="185">
        <f t="shared" si="10"/>
        <v>0</v>
      </c>
      <c r="AS21" s="185"/>
      <c r="AT21" s="165">
        <v>5000</v>
      </c>
      <c r="AU21" s="183">
        <f t="shared" si="11"/>
        <v>0</v>
      </c>
      <c r="AV21" s="183"/>
      <c r="AW21" s="167">
        <v>2000</v>
      </c>
      <c r="AX21" s="184">
        <f t="shared" si="12"/>
        <v>0</v>
      </c>
      <c r="AY21" s="184"/>
      <c r="AZ21" s="173">
        <v>8000</v>
      </c>
      <c r="BA21" s="166">
        <f t="shared" si="19"/>
        <v>0</v>
      </c>
      <c r="BB21" s="174" t="s">
        <v>194</v>
      </c>
      <c r="BC21" s="171">
        <v>3000</v>
      </c>
      <c r="BD21" s="172">
        <f t="shared" si="20"/>
        <v>0</v>
      </c>
      <c r="BE21" s="185"/>
      <c r="BF21" s="175"/>
      <c r="BG21" s="162">
        <f t="shared" si="21"/>
        <v>0</v>
      </c>
      <c r="BH21" s="181"/>
      <c r="BI21" s="171"/>
      <c r="BJ21" s="172" t="e">
        <f>BI21*#REF!</f>
        <v>#REF!</v>
      </c>
      <c r="BK21" s="185"/>
      <c r="BL21" s="16"/>
      <c r="BM21" s="3">
        <f t="shared" si="13"/>
        <v>226800</v>
      </c>
      <c r="BN21" s="2"/>
      <c r="BO21" s="126">
        <f t="shared" si="14"/>
        <v>0</v>
      </c>
      <c r="BP21" s="72" t="e">
        <f t="shared" si="22"/>
        <v>#VALUE!</v>
      </c>
    </row>
    <row r="22" spans="1:68" x14ac:dyDescent="0.25">
      <c r="A22" s="211">
        <v>16</v>
      </c>
      <c r="B22" s="114" t="s">
        <v>34</v>
      </c>
      <c r="C22" s="111" t="s">
        <v>18</v>
      </c>
      <c r="D22" s="149">
        <v>500</v>
      </c>
      <c r="E22" s="150">
        <f t="shared" si="1"/>
        <v>0</v>
      </c>
      <c r="F22" s="176"/>
      <c r="G22" s="151">
        <v>0</v>
      </c>
      <c r="H22" s="152">
        <f t="shared" si="15"/>
        <v>0</v>
      </c>
      <c r="I22" s="177"/>
      <c r="J22" s="153">
        <v>0</v>
      </c>
      <c r="K22" s="154">
        <f t="shared" si="16"/>
        <v>0</v>
      </c>
      <c r="L22" s="178"/>
      <c r="M22" s="155">
        <v>300</v>
      </c>
      <c r="N22" s="156">
        <f t="shared" si="17"/>
        <v>0</v>
      </c>
      <c r="O22" s="179"/>
      <c r="P22" s="157">
        <v>2000</v>
      </c>
      <c r="Q22" s="158">
        <f t="shared" si="18"/>
        <v>0</v>
      </c>
      <c r="R22" s="180"/>
      <c r="S22" s="159">
        <v>100</v>
      </c>
      <c r="T22" s="150">
        <f t="shared" si="2"/>
        <v>0</v>
      </c>
      <c r="U22" s="176"/>
      <c r="V22" s="160">
        <v>0</v>
      </c>
      <c r="W22" s="156">
        <f t="shared" si="3"/>
        <v>0</v>
      </c>
      <c r="X22" s="179"/>
      <c r="Y22" s="161">
        <v>5000</v>
      </c>
      <c r="Z22" s="162">
        <f t="shared" si="4"/>
        <v>0</v>
      </c>
      <c r="AA22" s="181"/>
      <c r="AB22" s="163">
        <v>7000</v>
      </c>
      <c r="AC22" s="182">
        <f t="shared" si="5"/>
        <v>0</v>
      </c>
      <c r="AD22" s="182"/>
      <c r="AE22" s="165"/>
      <c r="AF22" s="183">
        <f t="shared" si="6"/>
        <v>0</v>
      </c>
      <c r="AG22" s="183"/>
      <c r="AH22" s="167"/>
      <c r="AI22" s="184">
        <f t="shared" si="7"/>
        <v>0</v>
      </c>
      <c r="AJ22" s="184"/>
      <c r="AK22" s="169">
        <v>1000</v>
      </c>
      <c r="AL22" s="177">
        <f t="shared" si="8"/>
        <v>0</v>
      </c>
      <c r="AM22" s="177"/>
      <c r="AN22" s="170">
        <v>3000</v>
      </c>
      <c r="AO22" s="184">
        <f t="shared" si="9"/>
        <v>0</v>
      </c>
      <c r="AP22" s="184"/>
      <c r="AQ22" s="171">
        <v>12000</v>
      </c>
      <c r="AR22" s="185">
        <f t="shared" si="10"/>
        <v>0</v>
      </c>
      <c r="AS22" s="185"/>
      <c r="AT22" s="165">
        <v>236000</v>
      </c>
      <c r="AU22" s="183">
        <f t="shared" si="11"/>
        <v>0</v>
      </c>
      <c r="AV22" s="183"/>
      <c r="AW22" s="167">
        <v>30000</v>
      </c>
      <c r="AX22" s="184">
        <f t="shared" si="12"/>
        <v>0</v>
      </c>
      <c r="AY22" s="184"/>
      <c r="AZ22" s="173">
        <v>8000</v>
      </c>
      <c r="BA22" s="166">
        <f t="shared" si="19"/>
        <v>0</v>
      </c>
      <c r="BB22" s="174" t="s">
        <v>194</v>
      </c>
      <c r="BC22" s="171">
        <v>500</v>
      </c>
      <c r="BD22" s="172">
        <f t="shared" si="20"/>
        <v>0</v>
      </c>
      <c r="BE22" s="185"/>
      <c r="BF22" s="175"/>
      <c r="BG22" s="162">
        <f t="shared" si="21"/>
        <v>0</v>
      </c>
      <c r="BH22" s="181"/>
      <c r="BI22" s="171"/>
      <c r="BJ22" s="172" t="e">
        <f>BI22*#REF!</f>
        <v>#REF!</v>
      </c>
      <c r="BK22" s="185"/>
      <c r="BL22" s="16"/>
      <c r="BM22" s="3">
        <f t="shared" si="13"/>
        <v>305400</v>
      </c>
      <c r="BN22" s="2"/>
      <c r="BO22" s="126">
        <f t="shared" si="14"/>
        <v>0</v>
      </c>
      <c r="BP22" s="72" t="e">
        <f t="shared" si="22"/>
        <v>#VALUE!</v>
      </c>
    </row>
    <row r="23" spans="1:68" x14ac:dyDescent="0.25">
      <c r="A23" s="211">
        <v>17</v>
      </c>
      <c r="B23" s="114" t="s">
        <v>35</v>
      </c>
      <c r="C23" s="111" t="s">
        <v>18</v>
      </c>
      <c r="D23" s="149"/>
      <c r="E23" s="150">
        <f t="shared" si="1"/>
        <v>0</v>
      </c>
      <c r="F23" s="176"/>
      <c r="G23" s="151">
        <v>0</v>
      </c>
      <c r="H23" s="152">
        <f t="shared" si="15"/>
        <v>0</v>
      </c>
      <c r="I23" s="177"/>
      <c r="J23" s="153">
        <v>1000</v>
      </c>
      <c r="K23" s="154">
        <f t="shared" si="16"/>
        <v>0</v>
      </c>
      <c r="L23" s="178"/>
      <c r="M23" s="155">
        <v>0</v>
      </c>
      <c r="N23" s="156">
        <f t="shared" si="17"/>
        <v>0</v>
      </c>
      <c r="O23" s="179"/>
      <c r="P23" s="157"/>
      <c r="Q23" s="158">
        <f t="shared" si="18"/>
        <v>0</v>
      </c>
      <c r="R23" s="180"/>
      <c r="S23" s="159"/>
      <c r="T23" s="150">
        <f t="shared" si="2"/>
        <v>0</v>
      </c>
      <c r="U23" s="176"/>
      <c r="V23" s="160">
        <v>6000</v>
      </c>
      <c r="W23" s="156">
        <f t="shared" si="3"/>
        <v>0</v>
      </c>
      <c r="X23" s="179"/>
      <c r="Y23" s="161">
        <v>0</v>
      </c>
      <c r="Z23" s="162">
        <f t="shared" si="4"/>
        <v>0</v>
      </c>
      <c r="AA23" s="181"/>
      <c r="AB23" s="163">
        <v>5000</v>
      </c>
      <c r="AC23" s="182">
        <f t="shared" si="5"/>
        <v>0</v>
      </c>
      <c r="AD23" s="182"/>
      <c r="AE23" s="165"/>
      <c r="AF23" s="183">
        <f t="shared" si="6"/>
        <v>0</v>
      </c>
      <c r="AG23" s="183"/>
      <c r="AH23" s="167">
        <v>60000</v>
      </c>
      <c r="AI23" s="184">
        <f t="shared" si="7"/>
        <v>0</v>
      </c>
      <c r="AJ23" s="184"/>
      <c r="AK23" s="169">
        <v>1000</v>
      </c>
      <c r="AL23" s="177">
        <f t="shared" si="8"/>
        <v>0</v>
      </c>
      <c r="AM23" s="177"/>
      <c r="AN23" s="170">
        <v>5000</v>
      </c>
      <c r="AO23" s="184">
        <f t="shared" si="9"/>
        <v>0</v>
      </c>
      <c r="AP23" s="184"/>
      <c r="AQ23" s="171">
        <v>50000</v>
      </c>
      <c r="AR23" s="185">
        <f t="shared" si="10"/>
        <v>0</v>
      </c>
      <c r="AS23" s="185"/>
      <c r="AT23" s="165">
        <v>13000</v>
      </c>
      <c r="AU23" s="183">
        <f t="shared" si="11"/>
        <v>0</v>
      </c>
      <c r="AV23" s="183"/>
      <c r="AW23" s="167">
        <v>2000</v>
      </c>
      <c r="AX23" s="184">
        <f t="shared" si="12"/>
        <v>0</v>
      </c>
      <c r="AY23" s="184"/>
      <c r="AZ23" s="173">
        <v>0</v>
      </c>
      <c r="BA23" s="166">
        <f t="shared" si="19"/>
        <v>0</v>
      </c>
      <c r="BB23" s="174"/>
      <c r="BC23" s="171"/>
      <c r="BD23" s="172">
        <f t="shared" si="20"/>
        <v>0</v>
      </c>
      <c r="BE23" s="185"/>
      <c r="BF23" s="175"/>
      <c r="BG23" s="162">
        <f t="shared" si="21"/>
        <v>0</v>
      </c>
      <c r="BH23" s="181"/>
      <c r="BI23" s="171"/>
      <c r="BJ23" s="172" t="e">
        <f>BI23*#REF!</f>
        <v>#REF!</v>
      </c>
      <c r="BK23" s="185"/>
      <c r="BL23" s="16"/>
      <c r="BM23" s="3">
        <f t="shared" si="13"/>
        <v>143000</v>
      </c>
      <c r="BN23" s="2"/>
      <c r="BO23" s="126">
        <f t="shared" si="14"/>
        <v>0</v>
      </c>
      <c r="BP23" s="72" t="e">
        <f t="shared" si="22"/>
        <v>#VALUE!</v>
      </c>
    </row>
    <row r="24" spans="1:68" ht="31.5" x14ac:dyDescent="0.25">
      <c r="A24" s="211">
        <v>18</v>
      </c>
      <c r="B24" s="114" t="s">
        <v>36</v>
      </c>
      <c r="C24" s="111" t="s">
        <v>18</v>
      </c>
      <c r="D24" s="149"/>
      <c r="E24" s="150">
        <f t="shared" si="1"/>
        <v>0</v>
      </c>
      <c r="F24" s="176"/>
      <c r="G24" s="151">
        <v>0</v>
      </c>
      <c r="H24" s="152">
        <f t="shared" si="15"/>
        <v>0</v>
      </c>
      <c r="I24" s="177"/>
      <c r="J24" s="153">
        <v>0</v>
      </c>
      <c r="K24" s="154">
        <f t="shared" si="16"/>
        <v>0</v>
      </c>
      <c r="L24" s="178"/>
      <c r="M24" s="155">
        <v>100</v>
      </c>
      <c r="N24" s="156">
        <f t="shared" si="17"/>
        <v>0</v>
      </c>
      <c r="O24" s="179"/>
      <c r="P24" s="157"/>
      <c r="Q24" s="158">
        <f t="shared" si="18"/>
        <v>0</v>
      </c>
      <c r="R24" s="180"/>
      <c r="S24" s="159"/>
      <c r="T24" s="150">
        <f t="shared" si="2"/>
        <v>0</v>
      </c>
      <c r="U24" s="176"/>
      <c r="V24" s="160">
        <v>0</v>
      </c>
      <c r="W24" s="156">
        <f t="shared" si="3"/>
        <v>0</v>
      </c>
      <c r="X24" s="179"/>
      <c r="Y24" s="161">
        <v>0</v>
      </c>
      <c r="Z24" s="162">
        <f t="shared" si="4"/>
        <v>0</v>
      </c>
      <c r="AA24" s="181"/>
      <c r="AB24" s="163"/>
      <c r="AC24" s="182">
        <f t="shared" si="5"/>
        <v>0</v>
      </c>
      <c r="AD24" s="182"/>
      <c r="AE24" s="165"/>
      <c r="AF24" s="183">
        <f t="shared" si="6"/>
        <v>0</v>
      </c>
      <c r="AG24" s="183"/>
      <c r="AH24" s="167"/>
      <c r="AI24" s="184">
        <f t="shared" si="7"/>
        <v>0</v>
      </c>
      <c r="AJ24" s="184"/>
      <c r="AK24" s="169"/>
      <c r="AL24" s="177">
        <f t="shared" si="8"/>
        <v>0</v>
      </c>
      <c r="AM24" s="177"/>
      <c r="AN24" s="170">
        <v>0</v>
      </c>
      <c r="AO24" s="184">
        <f t="shared" si="9"/>
        <v>0</v>
      </c>
      <c r="AP24" s="184"/>
      <c r="AQ24" s="171"/>
      <c r="AR24" s="185">
        <f t="shared" si="10"/>
        <v>0</v>
      </c>
      <c r="AS24" s="185"/>
      <c r="AT24" s="165">
        <v>1300</v>
      </c>
      <c r="AU24" s="183">
        <f t="shared" si="11"/>
        <v>0</v>
      </c>
      <c r="AV24" s="183"/>
      <c r="AW24" s="167">
        <v>600</v>
      </c>
      <c r="AX24" s="184">
        <f t="shared" si="12"/>
        <v>0</v>
      </c>
      <c r="AY24" s="184"/>
      <c r="AZ24" s="173">
        <v>10</v>
      </c>
      <c r="BA24" s="166">
        <f t="shared" si="19"/>
        <v>0</v>
      </c>
      <c r="BB24" s="174" t="s">
        <v>194</v>
      </c>
      <c r="BC24" s="171"/>
      <c r="BD24" s="172">
        <f t="shared" si="20"/>
        <v>0</v>
      </c>
      <c r="BE24" s="185"/>
      <c r="BF24" s="175"/>
      <c r="BG24" s="162">
        <f t="shared" si="21"/>
        <v>0</v>
      </c>
      <c r="BH24" s="181"/>
      <c r="BI24" s="171"/>
      <c r="BJ24" s="172" t="e">
        <f>BI24*#REF!</f>
        <v>#REF!</v>
      </c>
      <c r="BK24" s="185"/>
      <c r="BL24" s="16"/>
      <c r="BM24" s="3">
        <f t="shared" si="13"/>
        <v>2010</v>
      </c>
      <c r="BN24" s="2"/>
      <c r="BO24" s="126">
        <f t="shared" si="14"/>
        <v>0</v>
      </c>
      <c r="BP24" s="72" t="e">
        <f t="shared" si="22"/>
        <v>#VALUE!</v>
      </c>
    </row>
    <row r="25" spans="1:68" ht="31.5" x14ac:dyDescent="0.25">
      <c r="A25" s="211">
        <v>19</v>
      </c>
      <c r="B25" s="114" t="s">
        <v>37</v>
      </c>
      <c r="C25" s="111" t="s">
        <v>18</v>
      </c>
      <c r="D25" s="149"/>
      <c r="E25" s="150">
        <f t="shared" si="1"/>
        <v>0</v>
      </c>
      <c r="F25" s="176"/>
      <c r="G25" s="151">
        <v>0</v>
      </c>
      <c r="H25" s="152">
        <f t="shared" si="15"/>
        <v>0</v>
      </c>
      <c r="I25" s="177"/>
      <c r="J25" s="153">
        <v>0</v>
      </c>
      <c r="K25" s="154">
        <f t="shared" si="16"/>
        <v>0</v>
      </c>
      <c r="L25" s="178"/>
      <c r="M25" s="155">
        <v>0</v>
      </c>
      <c r="N25" s="156">
        <f t="shared" si="17"/>
        <v>0</v>
      </c>
      <c r="O25" s="179"/>
      <c r="P25" s="157"/>
      <c r="Q25" s="158">
        <f t="shared" si="18"/>
        <v>0</v>
      </c>
      <c r="R25" s="180"/>
      <c r="S25" s="159"/>
      <c r="T25" s="150">
        <f t="shared" si="2"/>
        <v>0</v>
      </c>
      <c r="U25" s="176"/>
      <c r="V25" s="160">
        <v>0</v>
      </c>
      <c r="W25" s="156">
        <f t="shared" si="3"/>
        <v>0</v>
      </c>
      <c r="X25" s="179"/>
      <c r="Y25" s="161">
        <v>0</v>
      </c>
      <c r="Z25" s="162">
        <f t="shared" si="4"/>
        <v>0</v>
      </c>
      <c r="AA25" s="181"/>
      <c r="AB25" s="163"/>
      <c r="AC25" s="182">
        <f t="shared" si="5"/>
        <v>0</v>
      </c>
      <c r="AD25" s="182"/>
      <c r="AE25" s="165"/>
      <c r="AF25" s="183">
        <f t="shared" si="6"/>
        <v>0</v>
      </c>
      <c r="AG25" s="183"/>
      <c r="AH25" s="167"/>
      <c r="AI25" s="184">
        <f t="shared" si="7"/>
        <v>0</v>
      </c>
      <c r="AJ25" s="184"/>
      <c r="AK25" s="169"/>
      <c r="AL25" s="177">
        <f t="shared" si="8"/>
        <v>0</v>
      </c>
      <c r="AM25" s="177"/>
      <c r="AN25" s="170">
        <v>0</v>
      </c>
      <c r="AO25" s="184">
        <f t="shared" si="9"/>
        <v>0</v>
      </c>
      <c r="AP25" s="184"/>
      <c r="AQ25" s="171"/>
      <c r="AR25" s="185">
        <f t="shared" si="10"/>
        <v>0</v>
      </c>
      <c r="AS25" s="185"/>
      <c r="AT25" s="165">
        <v>0</v>
      </c>
      <c r="AU25" s="183">
        <f t="shared" si="11"/>
        <v>0</v>
      </c>
      <c r="AV25" s="183"/>
      <c r="AW25" s="167">
        <v>600</v>
      </c>
      <c r="AX25" s="184">
        <f t="shared" si="12"/>
        <v>0</v>
      </c>
      <c r="AY25" s="184"/>
      <c r="AZ25" s="173">
        <v>10</v>
      </c>
      <c r="BA25" s="166">
        <f t="shared" si="19"/>
        <v>0</v>
      </c>
      <c r="BB25" s="174" t="s">
        <v>194</v>
      </c>
      <c r="BC25" s="171"/>
      <c r="BD25" s="172">
        <f t="shared" si="20"/>
        <v>0</v>
      </c>
      <c r="BE25" s="185"/>
      <c r="BF25" s="175"/>
      <c r="BG25" s="162">
        <f t="shared" si="21"/>
        <v>0</v>
      </c>
      <c r="BH25" s="181"/>
      <c r="BI25" s="171"/>
      <c r="BJ25" s="172" t="e">
        <f>BI25*#REF!</f>
        <v>#REF!</v>
      </c>
      <c r="BK25" s="185"/>
      <c r="BL25" s="16"/>
      <c r="BM25" s="3">
        <f t="shared" si="13"/>
        <v>610</v>
      </c>
      <c r="BN25" s="2"/>
      <c r="BO25" s="126">
        <f t="shared" si="14"/>
        <v>0</v>
      </c>
      <c r="BP25" s="72" t="e">
        <f t="shared" si="22"/>
        <v>#VALUE!</v>
      </c>
    </row>
    <row r="26" spans="1:68" ht="31.5" x14ac:dyDescent="0.25">
      <c r="A26" s="211">
        <v>20</v>
      </c>
      <c r="B26" s="114" t="s">
        <v>38</v>
      </c>
      <c r="C26" s="111" t="s">
        <v>18</v>
      </c>
      <c r="D26" s="149"/>
      <c r="E26" s="150">
        <f t="shared" si="1"/>
        <v>0</v>
      </c>
      <c r="F26" s="176"/>
      <c r="G26" s="151">
        <v>800</v>
      </c>
      <c r="H26" s="152">
        <f t="shared" si="15"/>
        <v>0</v>
      </c>
      <c r="I26" s="177"/>
      <c r="J26" s="153">
        <v>0</v>
      </c>
      <c r="K26" s="154">
        <f t="shared" si="16"/>
        <v>0</v>
      </c>
      <c r="L26" s="178"/>
      <c r="M26" s="155">
        <v>0</v>
      </c>
      <c r="N26" s="156">
        <f t="shared" si="17"/>
        <v>0</v>
      </c>
      <c r="O26" s="179"/>
      <c r="P26" s="157"/>
      <c r="Q26" s="158">
        <f t="shared" si="18"/>
        <v>0</v>
      </c>
      <c r="R26" s="180"/>
      <c r="S26" s="159"/>
      <c r="T26" s="150">
        <f t="shared" si="2"/>
        <v>0</v>
      </c>
      <c r="U26" s="176"/>
      <c r="V26" s="160">
        <v>400</v>
      </c>
      <c r="W26" s="156">
        <f t="shared" si="3"/>
        <v>0</v>
      </c>
      <c r="X26" s="179"/>
      <c r="Y26" s="161">
        <v>0</v>
      </c>
      <c r="Z26" s="162">
        <f t="shared" si="4"/>
        <v>0</v>
      </c>
      <c r="AA26" s="181"/>
      <c r="AB26" s="163"/>
      <c r="AC26" s="182">
        <f t="shared" si="5"/>
        <v>0</v>
      </c>
      <c r="AD26" s="182"/>
      <c r="AE26" s="165"/>
      <c r="AF26" s="183">
        <f t="shared" si="6"/>
        <v>0</v>
      </c>
      <c r="AG26" s="183"/>
      <c r="AH26" s="167">
        <v>200</v>
      </c>
      <c r="AI26" s="184">
        <f t="shared" si="7"/>
        <v>0</v>
      </c>
      <c r="AJ26" s="184"/>
      <c r="AK26" s="169">
        <v>500</v>
      </c>
      <c r="AL26" s="177">
        <f t="shared" si="8"/>
        <v>0</v>
      </c>
      <c r="AM26" s="177"/>
      <c r="AN26" s="170">
        <v>0</v>
      </c>
      <c r="AO26" s="184">
        <f t="shared" si="9"/>
        <v>0</v>
      </c>
      <c r="AP26" s="184"/>
      <c r="AQ26" s="171">
        <v>1000</v>
      </c>
      <c r="AR26" s="185">
        <f t="shared" si="10"/>
        <v>0</v>
      </c>
      <c r="AS26" s="185"/>
      <c r="AT26" s="165">
        <v>0</v>
      </c>
      <c r="AU26" s="183">
        <f t="shared" si="11"/>
        <v>0</v>
      </c>
      <c r="AV26" s="183"/>
      <c r="AW26" s="167">
        <v>600</v>
      </c>
      <c r="AX26" s="184">
        <f t="shared" si="12"/>
        <v>0</v>
      </c>
      <c r="AY26" s="184"/>
      <c r="AZ26" s="173">
        <v>100</v>
      </c>
      <c r="BA26" s="166">
        <f t="shared" si="19"/>
        <v>0</v>
      </c>
      <c r="BB26" s="174" t="s">
        <v>194</v>
      </c>
      <c r="BC26" s="171"/>
      <c r="BD26" s="172">
        <f t="shared" si="20"/>
        <v>0</v>
      </c>
      <c r="BE26" s="185"/>
      <c r="BF26" s="175"/>
      <c r="BG26" s="162">
        <f t="shared" si="21"/>
        <v>0</v>
      </c>
      <c r="BH26" s="181"/>
      <c r="BI26" s="171"/>
      <c r="BJ26" s="172" t="e">
        <f>BI26*#REF!</f>
        <v>#REF!</v>
      </c>
      <c r="BK26" s="185"/>
      <c r="BL26" s="16"/>
      <c r="BM26" s="3">
        <f t="shared" si="13"/>
        <v>3600</v>
      </c>
      <c r="BN26" s="2"/>
      <c r="BO26" s="126">
        <f t="shared" si="14"/>
        <v>0</v>
      </c>
      <c r="BP26" s="72" t="e">
        <f t="shared" si="22"/>
        <v>#VALUE!</v>
      </c>
    </row>
    <row r="27" spans="1:68" ht="31.5" x14ac:dyDescent="0.25">
      <c r="A27" s="211">
        <v>21</v>
      </c>
      <c r="B27" s="114" t="s">
        <v>39</v>
      </c>
      <c r="C27" s="111" t="s">
        <v>18</v>
      </c>
      <c r="D27" s="149">
        <v>500</v>
      </c>
      <c r="E27" s="150">
        <f t="shared" si="1"/>
        <v>0</v>
      </c>
      <c r="F27" s="176"/>
      <c r="G27" s="151">
        <v>700</v>
      </c>
      <c r="H27" s="152">
        <f t="shared" si="15"/>
        <v>0</v>
      </c>
      <c r="I27" s="177"/>
      <c r="J27" s="153">
        <v>2000</v>
      </c>
      <c r="K27" s="154">
        <f t="shared" si="16"/>
        <v>0</v>
      </c>
      <c r="L27" s="178"/>
      <c r="M27" s="155">
        <v>0</v>
      </c>
      <c r="N27" s="156">
        <f t="shared" si="17"/>
        <v>0</v>
      </c>
      <c r="O27" s="179"/>
      <c r="P27" s="157"/>
      <c r="Q27" s="158">
        <f t="shared" si="18"/>
        <v>0</v>
      </c>
      <c r="R27" s="180"/>
      <c r="S27" s="159">
        <v>20</v>
      </c>
      <c r="T27" s="150">
        <f t="shared" si="2"/>
        <v>0</v>
      </c>
      <c r="U27" s="176"/>
      <c r="V27" s="160">
        <v>5000</v>
      </c>
      <c r="W27" s="156">
        <f t="shared" si="3"/>
        <v>0</v>
      </c>
      <c r="X27" s="179"/>
      <c r="Y27" s="161">
        <v>0</v>
      </c>
      <c r="Z27" s="162">
        <f t="shared" si="4"/>
        <v>0</v>
      </c>
      <c r="AA27" s="181"/>
      <c r="AB27" s="163">
        <v>15000</v>
      </c>
      <c r="AC27" s="182">
        <f t="shared" si="5"/>
        <v>0</v>
      </c>
      <c r="AD27" s="182"/>
      <c r="AE27" s="165">
        <v>100</v>
      </c>
      <c r="AF27" s="183">
        <f t="shared" si="6"/>
        <v>0</v>
      </c>
      <c r="AG27" s="183"/>
      <c r="AH27" s="167">
        <v>500</v>
      </c>
      <c r="AI27" s="184">
        <f t="shared" si="7"/>
        <v>0</v>
      </c>
      <c r="AJ27" s="184"/>
      <c r="AK27" s="169">
        <v>100000</v>
      </c>
      <c r="AL27" s="177">
        <f t="shared" si="8"/>
        <v>0</v>
      </c>
      <c r="AM27" s="177"/>
      <c r="AN27" s="170">
        <v>12000</v>
      </c>
      <c r="AO27" s="184">
        <f t="shared" si="9"/>
        <v>0</v>
      </c>
      <c r="AP27" s="184"/>
      <c r="AQ27" s="171">
        <v>18000</v>
      </c>
      <c r="AR27" s="185">
        <f t="shared" si="10"/>
        <v>0</v>
      </c>
      <c r="AS27" s="185"/>
      <c r="AT27" s="165">
        <v>0</v>
      </c>
      <c r="AU27" s="183">
        <f t="shared" si="11"/>
        <v>0</v>
      </c>
      <c r="AV27" s="183"/>
      <c r="AW27" s="167"/>
      <c r="AX27" s="184">
        <f t="shared" si="12"/>
        <v>0</v>
      </c>
      <c r="AY27" s="184"/>
      <c r="AZ27" s="173">
        <v>50</v>
      </c>
      <c r="BA27" s="166">
        <f t="shared" si="19"/>
        <v>0</v>
      </c>
      <c r="BB27" s="174" t="s">
        <v>194</v>
      </c>
      <c r="BC27" s="171">
        <v>100</v>
      </c>
      <c r="BD27" s="172">
        <f t="shared" si="20"/>
        <v>0</v>
      </c>
      <c r="BE27" s="185"/>
      <c r="BF27" s="175"/>
      <c r="BG27" s="162">
        <f t="shared" si="21"/>
        <v>0</v>
      </c>
      <c r="BH27" s="181"/>
      <c r="BI27" s="171"/>
      <c r="BJ27" s="172" t="e">
        <f>BI27*#REF!</f>
        <v>#REF!</v>
      </c>
      <c r="BK27" s="185"/>
      <c r="BL27" s="16"/>
      <c r="BM27" s="3">
        <f t="shared" si="13"/>
        <v>153970</v>
      </c>
      <c r="BN27" s="2"/>
      <c r="BO27" s="126">
        <f t="shared" si="14"/>
        <v>0</v>
      </c>
      <c r="BP27" s="72" t="e">
        <f t="shared" si="22"/>
        <v>#VALUE!</v>
      </c>
    </row>
    <row r="28" spans="1:68" ht="31.5" x14ac:dyDescent="0.25">
      <c r="A28" s="211">
        <v>22</v>
      </c>
      <c r="B28" s="114" t="s">
        <v>40</v>
      </c>
      <c r="C28" s="111" t="s">
        <v>18</v>
      </c>
      <c r="D28" s="149">
        <v>200</v>
      </c>
      <c r="E28" s="150">
        <f t="shared" si="1"/>
        <v>0</v>
      </c>
      <c r="F28" s="176"/>
      <c r="G28" s="151">
        <v>0</v>
      </c>
      <c r="H28" s="152">
        <f t="shared" si="15"/>
        <v>0</v>
      </c>
      <c r="I28" s="177"/>
      <c r="J28" s="153">
        <v>400</v>
      </c>
      <c r="K28" s="154">
        <f t="shared" si="16"/>
        <v>0</v>
      </c>
      <c r="L28" s="178"/>
      <c r="M28" s="155">
        <v>0</v>
      </c>
      <c r="N28" s="156">
        <f t="shared" si="17"/>
        <v>0</v>
      </c>
      <c r="O28" s="179"/>
      <c r="P28" s="157"/>
      <c r="Q28" s="158">
        <f t="shared" si="18"/>
        <v>0</v>
      </c>
      <c r="R28" s="180"/>
      <c r="S28" s="159">
        <v>20</v>
      </c>
      <c r="T28" s="150">
        <f t="shared" si="2"/>
        <v>0</v>
      </c>
      <c r="U28" s="176"/>
      <c r="V28" s="160">
        <v>600</v>
      </c>
      <c r="W28" s="156">
        <f t="shared" si="3"/>
        <v>0</v>
      </c>
      <c r="X28" s="179"/>
      <c r="Y28" s="161">
        <v>0</v>
      </c>
      <c r="Z28" s="162">
        <f t="shared" si="4"/>
        <v>0</v>
      </c>
      <c r="AA28" s="181"/>
      <c r="AB28" s="163"/>
      <c r="AC28" s="182">
        <f t="shared" si="5"/>
        <v>0</v>
      </c>
      <c r="AD28" s="182"/>
      <c r="AE28" s="165">
        <v>100</v>
      </c>
      <c r="AF28" s="183">
        <f t="shared" si="6"/>
        <v>0</v>
      </c>
      <c r="AG28" s="183"/>
      <c r="AH28" s="167">
        <v>500</v>
      </c>
      <c r="AI28" s="184">
        <f t="shared" si="7"/>
        <v>0</v>
      </c>
      <c r="AJ28" s="184"/>
      <c r="AK28" s="169">
        <v>1000</v>
      </c>
      <c r="AL28" s="177">
        <f t="shared" si="8"/>
        <v>0</v>
      </c>
      <c r="AM28" s="177"/>
      <c r="AN28" s="170">
        <v>0</v>
      </c>
      <c r="AO28" s="184">
        <f t="shared" si="9"/>
        <v>0</v>
      </c>
      <c r="AP28" s="184"/>
      <c r="AQ28" s="171"/>
      <c r="AR28" s="185">
        <f t="shared" si="10"/>
        <v>0</v>
      </c>
      <c r="AS28" s="185"/>
      <c r="AT28" s="165">
        <v>0</v>
      </c>
      <c r="AU28" s="183">
        <f t="shared" si="11"/>
        <v>0</v>
      </c>
      <c r="AV28" s="183"/>
      <c r="AW28" s="167"/>
      <c r="AX28" s="184">
        <f t="shared" si="12"/>
        <v>0</v>
      </c>
      <c r="AY28" s="184"/>
      <c r="AZ28" s="173">
        <v>30</v>
      </c>
      <c r="BA28" s="166">
        <f t="shared" si="19"/>
        <v>0</v>
      </c>
      <c r="BB28" s="174" t="s">
        <v>194</v>
      </c>
      <c r="BC28" s="171">
        <v>400</v>
      </c>
      <c r="BD28" s="172">
        <f t="shared" si="20"/>
        <v>0</v>
      </c>
      <c r="BE28" s="185"/>
      <c r="BF28" s="175"/>
      <c r="BG28" s="162">
        <f t="shared" si="21"/>
        <v>0</v>
      </c>
      <c r="BH28" s="181"/>
      <c r="BI28" s="171"/>
      <c r="BJ28" s="172" t="e">
        <f>BI28*#REF!</f>
        <v>#REF!</v>
      </c>
      <c r="BK28" s="185"/>
      <c r="BL28" s="16"/>
      <c r="BM28" s="3">
        <f t="shared" si="13"/>
        <v>3250</v>
      </c>
      <c r="BN28" s="2"/>
      <c r="BO28" s="126">
        <f t="shared" si="14"/>
        <v>0</v>
      </c>
      <c r="BP28" s="72" t="e">
        <f t="shared" si="22"/>
        <v>#VALUE!</v>
      </c>
    </row>
    <row r="29" spans="1:68" ht="31.5" x14ac:dyDescent="0.25">
      <c r="A29" s="211">
        <v>23</v>
      </c>
      <c r="B29" s="114" t="s">
        <v>41</v>
      </c>
      <c r="C29" s="111" t="s">
        <v>18</v>
      </c>
      <c r="D29" s="149"/>
      <c r="E29" s="150">
        <f t="shared" si="1"/>
        <v>0</v>
      </c>
      <c r="F29" s="176"/>
      <c r="G29" s="151">
        <v>0</v>
      </c>
      <c r="H29" s="152">
        <f t="shared" si="15"/>
        <v>0</v>
      </c>
      <c r="I29" s="177"/>
      <c r="J29" s="153">
        <v>0</v>
      </c>
      <c r="K29" s="154">
        <f t="shared" si="16"/>
        <v>0</v>
      </c>
      <c r="L29" s="178"/>
      <c r="M29" s="155">
        <v>100</v>
      </c>
      <c r="N29" s="156">
        <f t="shared" si="17"/>
        <v>0</v>
      </c>
      <c r="O29" s="179"/>
      <c r="P29" s="157"/>
      <c r="Q29" s="158">
        <f t="shared" si="18"/>
        <v>0</v>
      </c>
      <c r="R29" s="180"/>
      <c r="S29" s="159"/>
      <c r="T29" s="150">
        <f t="shared" si="2"/>
        <v>0</v>
      </c>
      <c r="U29" s="176"/>
      <c r="V29" s="160">
        <v>0</v>
      </c>
      <c r="W29" s="156">
        <f t="shared" si="3"/>
        <v>0</v>
      </c>
      <c r="X29" s="179"/>
      <c r="Y29" s="161">
        <v>0</v>
      </c>
      <c r="Z29" s="162">
        <f t="shared" si="4"/>
        <v>0</v>
      </c>
      <c r="AA29" s="181"/>
      <c r="AB29" s="163"/>
      <c r="AC29" s="182">
        <f t="shared" si="5"/>
        <v>0</v>
      </c>
      <c r="AD29" s="182"/>
      <c r="AE29" s="165"/>
      <c r="AF29" s="183">
        <f t="shared" si="6"/>
        <v>0</v>
      </c>
      <c r="AG29" s="183"/>
      <c r="AH29" s="167">
        <v>100</v>
      </c>
      <c r="AI29" s="184">
        <f t="shared" si="7"/>
        <v>0</v>
      </c>
      <c r="AJ29" s="184"/>
      <c r="AK29" s="169"/>
      <c r="AL29" s="177">
        <f t="shared" si="8"/>
        <v>0</v>
      </c>
      <c r="AM29" s="177"/>
      <c r="AN29" s="170">
        <v>100</v>
      </c>
      <c r="AO29" s="184">
        <f t="shared" si="9"/>
        <v>0</v>
      </c>
      <c r="AP29" s="184"/>
      <c r="AQ29" s="171"/>
      <c r="AR29" s="185">
        <f t="shared" si="10"/>
        <v>0</v>
      </c>
      <c r="AS29" s="185"/>
      <c r="AT29" s="165">
        <v>0</v>
      </c>
      <c r="AU29" s="183">
        <f t="shared" si="11"/>
        <v>0</v>
      </c>
      <c r="AV29" s="183"/>
      <c r="AW29" s="167"/>
      <c r="AX29" s="184">
        <f t="shared" si="12"/>
        <v>0</v>
      </c>
      <c r="AY29" s="184"/>
      <c r="AZ29" s="173">
        <v>0</v>
      </c>
      <c r="BA29" s="166">
        <f t="shared" si="19"/>
        <v>0</v>
      </c>
      <c r="BB29" s="174"/>
      <c r="BC29" s="171"/>
      <c r="BD29" s="172">
        <f t="shared" si="20"/>
        <v>0</v>
      </c>
      <c r="BE29" s="185"/>
      <c r="BF29" s="175"/>
      <c r="BG29" s="162">
        <f t="shared" si="21"/>
        <v>0</v>
      </c>
      <c r="BH29" s="181"/>
      <c r="BI29" s="171"/>
      <c r="BJ29" s="172" t="e">
        <f>BI29*#REF!</f>
        <v>#REF!</v>
      </c>
      <c r="BK29" s="185"/>
      <c r="BL29" s="16"/>
      <c r="BM29" s="3">
        <f t="shared" si="13"/>
        <v>300</v>
      </c>
      <c r="BN29" s="2"/>
      <c r="BO29" s="126">
        <f t="shared" si="14"/>
        <v>0</v>
      </c>
      <c r="BP29" s="72" t="e">
        <f t="shared" si="22"/>
        <v>#VALUE!</v>
      </c>
    </row>
    <row r="30" spans="1:68" ht="31.5" x14ac:dyDescent="0.25">
      <c r="A30" s="211">
        <v>24</v>
      </c>
      <c r="B30" s="114" t="s">
        <v>42</v>
      </c>
      <c r="C30" s="111" t="s">
        <v>18</v>
      </c>
      <c r="D30" s="149"/>
      <c r="E30" s="150">
        <f t="shared" si="1"/>
        <v>0</v>
      </c>
      <c r="F30" s="176"/>
      <c r="G30" s="151">
        <v>0</v>
      </c>
      <c r="H30" s="152">
        <f t="shared" si="15"/>
        <v>0</v>
      </c>
      <c r="I30" s="177"/>
      <c r="J30" s="153">
        <v>0</v>
      </c>
      <c r="K30" s="154">
        <f t="shared" si="16"/>
        <v>0</v>
      </c>
      <c r="L30" s="178"/>
      <c r="M30" s="155">
        <v>100</v>
      </c>
      <c r="N30" s="156">
        <f t="shared" si="17"/>
        <v>0</v>
      </c>
      <c r="O30" s="179"/>
      <c r="P30" s="157"/>
      <c r="Q30" s="158">
        <f t="shared" si="18"/>
        <v>0</v>
      </c>
      <c r="R30" s="180"/>
      <c r="S30" s="159"/>
      <c r="T30" s="150">
        <f t="shared" si="2"/>
        <v>0</v>
      </c>
      <c r="U30" s="176"/>
      <c r="V30" s="160">
        <v>0</v>
      </c>
      <c r="W30" s="156">
        <f t="shared" si="3"/>
        <v>0</v>
      </c>
      <c r="X30" s="179"/>
      <c r="Y30" s="161">
        <v>0</v>
      </c>
      <c r="Z30" s="162">
        <f t="shared" si="4"/>
        <v>0</v>
      </c>
      <c r="AA30" s="181"/>
      <c r="AB30" s="163"/>
      <c r="AC30" s="182">
        <f t="shared" si="5"/>
        <v>0</v>
      </c>
      <c r="AD30" s="182"/>
      <c r="AE30" s="165"/>
      <c r="AF30" s="183">
        <f t="shared" si="6"/>
        <v>0</v>
      </c>
      <c r="AG30" s="183"/>
      <c r="AH30" s="167"/>
      <c r="AI30" s="184">
        <f t="shared" si="7"/>
        <v>0</v>
      </c>
      <c r="AJ30" s="184"/>
      <c r="AK30" s="169"/>
      <c r="AL30" s="177">
        <f t="shared" si="8"/>
        <v>0</v>
      </c>
      <c r="AM30" s="177"/>
      <c r="AN30" s="170">
        <v>100</v>
      </c>
      <c r="AO30" s="184">
        <f t="shared" si="9"/>
        <v>0</v>
      </c>
      <c r="AP30" s="184"/>
      <c r="AQ30" s="171"/>
      <c r="AR30" s="185">
        <f t="shared" si="10"/>
        <v>0</v>
      </c>
      <c r="AS30" s="185"/>
      <c r="AT30" s="165">
        <v>0</v>
      </c>
      <c r="AU30" s="183">
        <f t="shared" si="11"/>
        <v>0</v>
      </c>
      <c r="AV30" s="183"/>
      <c r="AW30" s="167"/>
      <c r="AX30" s="184">
        <f t="shared" si="12"/>
        <v>0</v>
      </c>
      <c r="AY30" s="184"/>
      <c r="AZ30" s="173">
        <v>0</v>
      </c>
      <c r="BA30" s="166">
        <f t="shared" si="19"/>
        <v>0</v>
      </c>
      <c r="BB30" s="174"/>
      <c r="BC30" s="171"/>
      <c r="BD30" s="172">
        <f t="shared" si="20"/>
        <v>0</v>
      </c>
      <c r="BE30" s="185"/>
      <c r="BF30" s="175"/>
      <c r="BG30" s="162">
        <f t="shared" si="21"/>
        <v>0</v>
      </c>
      <c r="BH30" s="181"/>
      <c r="BI30" s="171"/>
      <c r="BJ30" s="172" t="e">
        <f>BI30*#REF!</f>
        <v>#REF!</v>
      </c>
      <c r="BK30" s="185"/>
      <c r="BL30" s="16"/>
      <c r="BM30" s="3">
        <f t="shared" si="13"/>
        <v>200</v>
      </c>
      <c r="BN30" s="2"/>
      <c r="BO30" s="126">
        <f t="shared" si="14"/>
        <v>0</v>
      </c>
      <c r="BP30" s="72" t="e">
        <f t="shared" si="22"/>
        <v>#VALUE!</v>
      </c>
    </row>
    <row r="31" spans="1:68" ht="31.5" x14ac:dyDescent="0.25">
      <c r="A31" s="211">
        <v>25</v>
      </c>
      <c r="B31" s="114" t="s">
        <v>43</v>
      </c>
      <c r="C31" s="111" t="s">
        <v>18</v>
      </c>
      <c r="D31" s="149"/>
      <c r="E31" s="150">
        <f t="shared" si="1"/>
        <v>0</v>
      </c>
      <c r="F31" s="176"/>
      <c r="G31" s="151">
        <v>0</v>
      </c>
      <c r="H31" s="152">
        <f t="shared" si="15"/>
        <v>0</v>
      </c>
      <c r="I31" s="177"/>
      <c r="J31" s="153">
        <v>0</v>
      </c>
      <c r="K31" s="154">
        <f t="shared" si="16"/>
        <v>0</v>
      </c>
      <c r="L31" s="178"/>
      <c r="M31" s="155">
        <v>100</v>
      </c>
      <c r="N31" s="156">
        <f t="shared" si="17"/>
        <v>0</v>
      </c>
      <c r="O31" s="179"/>
      <c r="P31" s="157"/>
      <c r="Q31" s="158">
        <f t="shared" si="18"/>
        <v>0</v>
      </c>
      <c r="R31" s="180"/>
      <c r="S31" s="159"/>
      <c r="T31" s="150">
        <f t="shared" si="2"/>
        <v>0</v>
      </c>
      <c r="U31" s="176"/>
      <c r="V31" s="160">
        <v>0</v>
      </c>
      <c r="W31" s="156">
        <f t="shared" si="3"/>
        <v>0</v>
      </c>
      <c r="X31" s="179"/>
      <c r="Y31" s="161">
        <v>0</v>
      </c>
      <c r="Z31" s="162">
        <f t="shared" si="4"/>
        <v>0</v>
      </c>
      <c r="AA31" s="181"/>
      <c r="AB31" s="163"/>
      <c r="AC31" s="182">
        <f t="shared" si="5"/>
        <v>0</v>
      </c>
      <c r="AD31" s="182"/>
      <c r="AE31" s="165"/>
      <c r="AF31" s="183">
        <f t="shared" si="6"/>
        <v>0</v>
      </c>
      <c r="AG31" s="183"/>
      <c r="AH31" s="167">
        <v>100</v>
      </c>
      <c r="AI31" s="184">
        <f t="shared" si="7"/>
        <v>0</v>
      </c>
      <c r="AJ31" s="184"/>
      <c r="AK31" s="169"/>
      <c r="AL31" s="177">
        <f t="shared" si="8"/>
        <v>0</v>
      </c>
      <c r="AM31" s="177"/>
      <c r="AN31" s="170">
        <v>100</v>
      </c>
      <c r="AO31" s="184">
        <f t="shared" si="9"/>
        <v>0</v>
      </c>
      <c r="AP31" s="184"/>
      <c r="AQ31" s="171"/>
      <c r="AR31" s="185">
        <f t="shared" si="10"/>
        <v>0</v>
      </c>
      <c r="AS31" s="185"/>
      <c r="AT31" s="165">
        <v>0</v>
      </c>
      <c r="AU31" s="183">
        <f t="shared" si="11"/>
        <v>0</v>
      </c>
      <c r="AV31" s="183"/>
      <c r="AW31" s="167"/>
      <c r="AX31" s="184">
        <f t="shared" si="12"/>
        <v>0</v>
      </c>
      <c r="AY31" s="184"/>
      <c r="AZ31" s="173">
        <v>0</v>
      </c>
      <c r="BA31" s="166">
        <f t="shared" si="19"/>
        <v>0</v>
      </c>
      <c r="BB31" s="174"/>
      <c r="BC31" s="171"/>
      <c r="BD31" s="172">
        <f t="shared" si="20"/>
        <v>0</v>
      </c>
      <c r="BE31" s="185"/>
      <c r="BF31" s="175"/>
      <c r="BG31" s="162">
        <f t="shared" si="21"/>
        <v>0</v>
      </c>
      <c r="BH31" s="181"/>
      <c r="BI31" s="171"/>
      <c r="BJ31" s="172" t="e">
        <f>BI31*#REF!</f>
        <v>#REF!</v>
      </c>
      <c r="BK31" s="185"/>
      <c r="BL31" s="16"/>
      <c r="BM31" s="3">
        <f t="shared" si="13"/>
        <v>300</v>
      </c>
      <c r="BN31" s="2"/>
      <c r="BO31" s="126">
        <f t="shared" si="14"/>
        <v>0</v>
      </c>
      <c r="BP31" s="72" t="e">
        <f t="shared" si="22"/>
        <v>#VALUE!</v>
      </c>
    </row>
    <row r="32" spans="1:68" ht="31.5" x14ac:dyDescent="0.25">
      <c r="A32" s="211">
        <v>26</v>
      </c>
      <c r="B32" s="114" t="s">
        <v>44</v>
      </c>
      <c r="C32" s="111" t="s">
        <v>18</v>
      </c>
      <c r="D32" s="149"/>
      <c r="E32" s="150">
        <f t="shared" si="1"/>
        <v>0</v>
      </c>
      <c r="F32" s="176"/>
      <c r="G32" s="151">
        <v>0</v>
      </c>
      <c r="H32" s="152">
        <f t="shared" si="15"/>
        <v>0</v>
      </c>
      <c r="I32" s="177"/>
      <c r="J32" s="153">
        <v>0</v>
      </c>
      <c r="K32" s="154">
        <f t="shared" si="16"/>
        <v>0</v>
      </c>
      <c r="L32" s="178"/>
      <c r="M32" s="155">
        <v>0</v>
      </c>
      <c r="N32" s="156">
        <f t="shared" si="17"/>
        <v>0</v>
      </c>
      <c r="O32" s="179"/>
      <c r="P32" s="157"/>
      <c r="Q32" s="158">
        <f t="shared" si="18"/>
        <v>0</v>
      </c>
      <c r="R32" s="180"/>
      <c r="S32" s="159"/>
      <c r="T32" s="150">
        <f t="shared" si="2"/>
        <v>0</v>
      </c>
      <c r="U32" s="176"/>
      <c r="V32" s="160">
        <v>0</v>
      </c>
      <c r="W32" s="156">
        <f t="shared" si="3"/>
        <v>0</v>
      </c>
      <c r="X32" s="179"/>
      <c r="Y32" s="161">
        <v>0</v>
      </c>
      <c r="Z32" s="162">
        <f t="shared" si="4"/>
        <v>0</v>
      </c>
      <c r="AA32" s="181"/>
      <c r="AB32" s="163"/>
      <c r="AC32" s="182">
        <f t="shared" si="5"/>
        <v>0</v>
      </c>
      <c r="AD32" s="182"/>
      <c r="AE32" s="165"/>
      <c r="AF32" s="183">
        <f t="shared" si="6"/>
        <v>0</v>
      </c>
      <c r="AG32" s="183"/>
      <c r="AH32" s="167"/>
      <c r="AI32" s="184">
        <f t="shared" si="7"/>
        <v>0</v>
      </c>
      <c r="AJ32" s="184"/>
      <c r="AK32" s="169"/>
      <c r="AL32" s="177">
        <f t="shared" si="8"/>
        <v>0</v>
      </c>
      <c r="AM32" s="177"/>
      <c r="AN32" s="170">
        <v>100</v>
      </c>
      <c r="AO32" s="184">
        <f t="shared" si="9"/>
        <v>0</v>
      </c>
      <c r="AP32" s="184"/>
      <c r="AQ32" s="171"/>
      <c r="AR32" s="185">
        <f t="shared" si="10"/>
        <v>0</v>
      </c>
      <c r="AS32" s="185"/>
      <c r="AT32" s="165">
        <v>1300</v>
      </c>
      <c r="AU32" s="183">
        <f t="shared" si="11"/>
        <v>0</v>
      </c>
      <c r="AV32" s="183"/>
      <c r="AW32" s="167">
        <v>600</v>
      </c>
      <c r="AX32" s="184">
        <f t="shared" si="12"/>
        <v>0</v>
      </c>
      <c r="AY32" s="184"/>
      <c r="AZ32" s="173">
        <v>0</v>
      </c>
      <c r="BA32" s="166">
        <f t="shared" si="19"/>
        <v>0</v>
      </c>
      <c r="BB32" s="174"/>
      <c r="BC32" s="171"/>
      <c r="BD32" s="172">
        <f t="shared" si="20"/>
        <v>0</v>
      </c>
      <c r="BE32" s="185"/>
      <c r="BF32" s="175"/>
      <c r="BG32" s="162">
        <f t="shared" si="21"/>
        <v>0</v>
      </c>
      <c r="BH32" s="181"/>
      <c r="BI32" s="171"/>
      <c r="BJ32" s="172" t="e">
        <f>BI32*#REF!</f>
        <v>#REF!</v>
      </c>
      <c r="BK32" s="185"/>
      <c r="BL32" s="16"/>
      <c r="BM32" s="3">
        <f t="shared" si="13"/>
        <v>2000</v>
      </c>
      <c r="BN32" s="2"/>
      <c r="BO32" s="126">
        <f t="shared" si="14"/>
        <v>0</v>
      </c>
      <c r="BP32" s="72" t="e">
        <f t="shared" si="22"/>
        <v>#VALUE!</v>
      </c>
    </row>
    <row r="33" spans="1:68" ht="31.5" x14ac:dyDescent="0.25">
      <c r="A33" s="211">
        <v>27</v>
      </c>
      <c r="B33" s="114" t="s">
        <v>45</v>
      </c>
      <c r="C33" s="111" t="s">
        <v>18</v>
      </c>
      <c r="D33" s="149"/>
      <c r="E33" s="150">
        <f t="shared" si="1"/>
        <v>0</v>
      </c>
      <c r="F33" s="176"/>
      <c r="G33" s="151">
        <v>0</v>
      </c>
      <c r="H33" s="152">
        <f t="shared" si="15"/>
        <v>0</v>
      </c>
      <c r="I33" s="177"/>
      <c r="J33" s="153">
        <v>0</v>
      </c>
      <c r="K33" s="154">
        <f t="shared" si="16"/>
        <v>0</v>
      </c>
      <c r="L33" s="178"/>
      <c r="M33" s="155">
        <v>0</v>
      </c>
      <c r="N33" s="156">
        <f t="shared" si="17"/>
        <v>0</v>
      </c>
      <c r="O33" s="179"/>
      <c r="P33" s="157"/>
      <c r="Q33" s="158">
        <f t="shared" si="18"/>
        <v>0</v>
      </c>
      <c r="R33" s="180"/>
      <c r="S33" s="159"/>
      <c r="T33" s="150">
        <f t="shared" si="2"/>
        <v>0</v>
      </c>
      <c r="U33" s="176"/>
      <c r="V33" s="160">
        <v>0</v>
      </c>
      <c r="W33" s="156">
        <f t="shared" si="3"/>
        <v>0</v>
      </c>
      <c r="X33" s="179"/>
      <c r="Y33" s="161">
        <v>0</v>
      </c>
      <c r="Z33" s="162">
        <f t="shared" si="4"/>
        <v>0</v>
      </c>
      <c r="AA33" s="181"/>
      <c r="AB33" s="163"/>
      <c r="AC33" s="182">
        <f t="shared" si="5"/>
        <v>0</v>
      </c>
      <c r="AD33" s="182"/>
      <c r="AE33" s="165"/>
      <c r="AF33" s="183">
        <f t="shared" si="6"/>
        <v>0</v>
      </c>
      <c r="AG33" s="183"/>
      <c r="AH33" s="167"/>
      <c r="AI33" s="184">
        <f t="shared" si="7"/>
        <v>0</v>
      </c>
      <c r="AJ33" s="184"/>
      <c r="AK33" s="169"/>
      <c r="AL33" s="177">
        <f t="shared" si="8"/>
        <v>0</v>
      </c>
      <c r="AM33" s="177"/>
      <c r="AN33" s="170">
        <v>0</v>
      </c>
      <c r="AO33" s="184">
        <f t="shared" si="9"/>
        <v>0</v>
      </c>
      <c r="AP33" s="184"/>
      <c r="AQ33" s="171"/>
      <c r="AR33" s="185">
        <f t="shared" si="10"/>
        <v>0</v>
      </c>
      <c r="AS33" s="185"/>
      <c r="AT33" s="165">
        <v>1300</v>
      </c>
      <c r="AU33" s="183">
        <f t="shared" si="11"/>
        <v>0</v>
      </c>
      <c r="AV33" s="183"/>
      <c r="AW33" s="167">
        <v>600</v>
      </c>
      <c r="AX33" s="184">
        <f t="shared" si="12"/>
        <v>0</v>
      </c>
      <c r="AY33" s="184"/>
      <c r="AZ33" s="173">
        <v>0</v>
      </c>
      <c r="BA33" s="166">
        <f t="shared" si="19"/>
        <v>0</v>
      </c>
      <c r="BB33" s="174"/>
      <c r="BC33" s="171"/>
      <c r="BD33" s="172">
        <f t="shared" si="20"/>
        <v>0</v>
      </c>
      <c r="BE33" s="185"/>
      <c r="BF33" s="175"/>
      <c r="BG33" s="162">
        <f t="shared" si="21"/>
        <v>0</v>
      </c>
      <c r="BH33" s="181"/>
      <c r="BI33" s="171"/>
      <c r="BJ33" s="172" t="e">
        <f>BI33*#REF!</f>
        <v>#REF!</v>
      </c>
      <c r="BK33" s="185"/>
      <c r="BL33" s="16"/>
      <c r="BM33" s="3">
        <f t="shared" si="13"/>
        <v>1900</v>
      </c>
      <c r="BN33" s="2"/>
      <c r="BO33" s="126">
        <f t="shared" si="14"/>
        <v>0</v>
      </c>
      <c r="BP33" s="72" t="e">
        <f t="shared" si="22"/>
        <v>#VALUE!</v>
      </c>
    </row>
    <row r="34" spans="1:68" x14ac:dyDescent="0.25">
      <c r="A34" s="211">
        <v>28</v>
      </c>
      <c r="B34" s="114" t="s">
        <v>46</v>
      </c>
      <c r="C34" s="111" t="s">
        <v>18</v>
      </c>
      <c r="D34" s="149"/>
      <c r="E34" s="150">
        <f t="shared" si="1"/>
        <v>0</v>
      </c>
      <c r="F34" s="176"/>
      <c r="G34" s="151">
        <v>0</v>
      </c>
      <c r="H34" s="152">
        <f t="shared" si="15"/>
        <v>0</v>
      </c>
      <c r="I34" s="177"/>
      <c r="J34" s="153">
        <v>0</v>
      </c>
      <c r="K34" s="154">
        <f t="shared" si="16"/>
        <v>0</v>
      </c>
      <c r="L34" s="178"/>
      <c r="M34" s="155">
        <v>0</v>
      </c>
      <c r="N34" s="156">
        <f t="shared" si="17"/>
        <v>0</v>
      </c>
      <c r="O34" s="179"/>
      <c r="P34" s="157"/>
      <c r="Q34" s="158">
        <f t="shared" si="18"/>
        <v>0</v>
      </c>
      <c r="R34" s="180"/>
      <c r="S34" s="159"/>
      <c r="T34" s="150">
        <f t="shared" si="2"/>
        <v>0</v>
      </c>
      <c r="U34" s="176"/>
      <c r="V34" s="160">
        <v>0</v>
      </c>
      <c r="W34" s="156">
        <f t="shared" si="3"/>
        <v>0</v>
      </c>
      <c r="X34" s="179"/>
      <c r="Y34" s="161">
        <v>1000</v>
      </c>
      <c r="Z34" s="162">
        <f t="shared" si="4"/>
        <v>0</v>
      </c>
      <c r="AA34" s="181"/>
      <c r="AB34" s="163"/>
      <c r="AC34" s="182">
        <f t="shared" si="5"/>
        <v>0</v>
      </c>
      <c r="AD34" s="182"/>
      <c r="AE34" s="165"/>
      <c r="AF34" s="183">
        <f t="shared" si="6"/>
        <v>0</v>
      </c>
      <c r="AG34" s="183"/>
      <c r="AH34" s="167"/>
      <c r="AI34" s="184">
        <f t="shared" si="7"/>
        <v>0</v>
      </c>
      <c r="AJ34" s="184"/>
      <c r="AK34" s="169"/>
      <c r="AL34" s="177">
        <f t="shared" si="8"/>
        <v>0</v>
      </c>
      <c r="AM34" s="177"/>
      <c r="AN34" s="170">
        <v>0</v>
      </c>
      <c r="AO34" s="184">
        <f t="shared" si="9"/>
        <v>0</v>
      </c>
      <c r="AP34" s="184"/>
      <c r="AQ34" s="171"/>
      <c r="AR34" s="185">
        <f t="shared" si="10"/>
        <v>0</v>
      </c>
      <c r="AS34" s="185"/>
      <c r="AT34" s="165">
        <v>0</v>
      </c>
      <c r="AU34" s="183">
        <f t="shared" si="11"/>
        <v>0</v>
      </c>
      <c r="AV34" s="183"/>
      <c r="AW34" s="167">
        <v>20</v>
      </c>
      <c r="AX34" s="184">
        <f t="shared" si="12"/>
        <v>0</v>
      </c>
      <c r="AY34" s="184"/>
      <c r="AZ34" s="173">
        <v>0</v>
      </c>
      <c r="BA34" s="166">
        <f t="shared" si="19"/>
        <v>0</v>
      </c>
      <c r="BB34" s="174"/>
      <c r="BC34" s="171"/>
      <c r="BD34" s="172">
        <f t="shared" si="20"/>
        <v>0</v>
      </c>
      <c r="BE34" s="185"/>
      <c r="BF34" s="175"/>
      <c r="BG34" s="162">
        <f t="shared" si="21"/>
        <v>0</v>
      </c>
      <c r="BH34" s="181"/>
      <c r="BI34" s="171"/>
      <c r="BJ34" s="172" t="e">
        <f>BI34*#REF!</f>
        <v>#REF!</v>
      </c>
      <c r="BK34" s="185"/>
      <c r="BL34" s="16"/>
      <c r="BM34" s="3">
        <f t="shared" si="13"/>
        <v>1020</v>
      </c>
      <c r="BN34" s="2"/>
      <c r="BO34" s="126">
        <f t="shared" si="14"/>
        <v>0</v>
      </c>
      <c r="BP34" s="72" t="e">
        <f t="shared" si="22"/>
        <v>#VALUE!</v>
      </c>
    </row>
    <row r="35" spans="1:68" x14ac:dyDescent="0.25">
      <c r="A35" s="211">
        <v>29</v>
      </c>
      <c r="B35" s="114" t="s">
        <v>47</v>
      </c>
      <c r="C35" s="111" t="s">
        <v>18</v>
      </c>
      <c r="D35" s="149"/>
      <c r="E35" s="150">
        <f t="shared" si="1"/>
        <v>0</v>
      </c>
      <c r="F35" s="176"/>
      <c r="G35" s="151">
        <v>0</v>
      </c>
      <c r="H35" s="152">
        <f t="shared" si="15"/>
        <v>0</v>
      </c>
      <c r="I35" s="177"/>
      <c r="J35" s="153">
        <v>0</v>
      </c>
      <c r="K35" s="154">
        <f t="shared" si="16"/>
        <v>0</v>
      </c>
      <c r="L35" s="178"/>
      <c r="M35" s="155">
        <v>0</v>
      </c>
      <c r="N35" s="156">
        <f t="shared" si="17"/>
        <v>0</v>
      </c>
      <c r="O35" s="179"/>
      <c r="P35" s="157"/>
      <c r="Q35" s="158">
        <f t="shared" si="18"/>
        <v>0</v>
      </c>
      <c r="R35" s="180"/>
      <c r="S35" s="159"/>
      <c r="T35" s="150">
        <f t="shared" si="2"/>
        <v>0</v>
      </c>
      <c r="U35" s="176"/>
      <c r="V35" s="160">
        <v>0</v>
      </c>
      <c r="W35" s="156">
        <f t="shared" si="3"/>
        <v>0</v>
      </c>
      <c r="X35" s="179"/>
      <c r="Y35" s="161">
        <v>1000</v>
      </c>
      <c r="Z35" s="162">
        <f t="shared" si="4"/>
        <v>0</v>
      </c>
      <c r="AA35" s="181"/>
      <c r="AB35" s="163"/>
      <c r="AC35" s="182">
        <f t="shared" si="5"/>
        <v>0</v>
      </c>
      <c r="AD35" s="182"/>
      <c r="AE35" s="165"/>
      <c r="AF35" s="183">
        <f t="shared" si="6"/>
        <v>0</v>
      </c>
      <c r="AG35" s="183"/>
      <c r="AH35" s="167"/>
      <c r="AI35" s="184">
        <f t="shared" si="7"/>
        <v>0</v>
      </c>
      <c r="AJ35" s="184"/>
      <c r="AK35" s="169"/>
      <c r="AL35" s="177">
        <f t="shared" si="8"/>
        <v>0</v>
      </c>
      <c r="AM35" s="177"/>
      <c r="AN35" s="170">
        <v>0</v>
      </c>
      <c r="AO35" s="184">
        <f t="shared" si="9"/>
        <v>0</v>
      </c>
      <c r="AP35" s="184"/>
      <c r="AQ35" s="171"/>
      <c r="AR35" s="185">
        <f t="shared" si="10"/>
        <v>0</v>
      </c>
      <c r="AS35" s="185"/>
      <c r="AT35" s="165">
        <v>0</v>
      </c>
      <c r="AU35" s="183">
        <f t="shared" si="11"/>
        <v>0</v>
      </c>
      <c r="AV35" s="183"/>
      <c r="AW35" s="167">
        <v>20</v>
      </c>
      <c r="AX35" s="184">
        <f t="shared" si="12"/>
        <v>0</v>
      </c>
      <c r="AY35" s="184"/>
      <c r="AZ35" s="173">
        <v>0</v>
      </c>
      <c r="BA35" s="166">
        <f t="shared" si="19"/>
        <v>0</v>
      </c>
      <c r="BB35" s="174"/>
      <c r="BC35" s="171"/>
      <c r="BD35" s="172">
        <f t="shared" si="20"/>
        <v>0</v>
      </c>
      <c r="BE35" s="185"/>
      <c r="BF35" s="175"/>
      <c r="BG35" s="162">
        <f t="shared" si="21"/>
        <v>0</v>
      </c>
      <c r="BH35" s="181"/>
      <c r="BI35" s="171"/>
      <c r="BJ35" s="172" t="e">
        <f>BI35*#REF!</f>
        <v>#REF!</v>
      </c>
      <c r="BK35" s="185"/>
      <c r="BL35" s="16"/>
      <c r="BM35" s="3">
        <f t="shared" si="13"/>
        <v>1020</v>
      </c>
      <c r="BN35" s="2"/>
      <c r="BO35" s="126">
        <f t="shared" si="14"/>
        <v>0</v>
      </c>
      <c r="BP35" s="72" t="e">
        <f t="shared" si="22"/>
        <v>#VALUE!</v>
      </c>
    </row>
    <row r="36" spans="1:68" x14ac:dyDescent="0.25">
      <c r="A36" s="211">
        <v>30</v>
      </c>
      <c r="B36" s="114" t="s">
        <v>48</v>
      </c>
      <c r="C36" s="111" t="s">
        <v>26</v>
      </c>
      <c r="D36" s="149">
        <v>50</v>
      </c>
      <c r="E36" s="150">
        <f t="shared" si="1"/>
        <v>0</v>
      </c>
      <c r="F36" s="176"/>
      <c r="G36" s="151">
        <v>120</v>
      </c>
      <c r="H36" s="152">
        <f t="shared" si="15"/>
        <v>0</v>
      </c>
      <c r="I36" s="177"/>
      <c r="J36" s="153">
        <v>30</v>
      </c>
      <c r="K36" s="154">
        <f t="shared" si="16"/>
        <v>0</v>
      </c>
      <c r="L36" s="178"/>
      <c r="M36" s="155">
        <v>100</v>
      </c>
      <c r="N36" s="156">
        <f t="shared" si="17"/>
        <v>0</v>
      </c>
      <c r="O36" s="179"/>
      <c r="P36" s="157"/>
      <c r="Q36" s="158">
        <f t="shared" si="18"/>
        <v>0</v>
      </c>
      <c r="R36" s="180"/>
      <c r="S36" s="159">
        <v>2</v>
      </c>
      <c r="T36" s="150">
        <f t="shared" si="2"/>
        <v>0</v>
      </c>
      <c r="U36" s="176"/>
      <c r="V36" s="160">
        <v>600</v>
      </c>
      <c r="W36" s="156">
        <f t="shared" si="3"/>
        <v>0</v>
      </c>
      <c r="X36" s="179"/>
      <c r="Y36" s="161">
        <v>50</v>
      </c>
      <c r="Z36" s="162">
        <f t="shared" si="4"/>
        <v>0</v>
      </c>
      <c r="AA36" s="181"/>
      <c r="AB36" s="163">
        <v>500</v>
      </c>
      <c r="AC36" s="182">
        <f t="shared" si="5"/>
        <v>0</v>
      </c>
      <c r="AD36" s="182"/>
      <c r="AE36" s="165"/>
      <c r="AF36" s="183">
        <f t="shared" si="6"/>
        <v>0</v>
      </c>
      <c r="AG36" s="183"/>
      <c r="AH36" s="167">
        <v>3000</v>
      </c>
      <c r="AI36" s="184">
        <f t="shared" si="7"/>
        <v>0</v>
      </c>
      <c r="AJ36" s="184"/>
      <c r="AK36" s="169">
        <v>500</v>
      </c>
      <c r="AL36" s="177">
        <f t="shared" si="8"/>
        <v>0</v>
      </c>
      <c r="AM36" s="177"/>
      <c r="AN36" s="170">
        <v>220</v>
      </c>
      <c r="AO36" s="184">
        <f t="shared" si="9"/>
        <v>0</v>
      </c>
      <c r="AP36" s="184"/>
      <c r="AQ36" s="171">
        <v>1000</v>
      </c>
      <c r="AR36" s="185">
        <f t="shared" si="10"/>
        <v>0</v>
      </c>
      <c r="AS36" s="185"/>
      <c r="AT36" s="165">
        <v>1700</v>
      </c>
      <c r="AU36" s="183">
        <f t="shared" si="11"/>
        <v>0</v>
      </c>
      <c r="AV36" s="183"/>
      <c r="AW36" s="167">
        <v>500</v>
      </c>
      <c r="AX36" s="184">
        <f t="shared" si="12"/>
        <v>0</v>
      </c>
      <c r="AY36" s="184"/>
      <c r="AZ36" s="173">
        <v>0</v>
      </c>
      <c r="BA36" s="166">
        <f t="shared" si="19"/>
        <v>0</v>
      </c>
      <c r="BB36" s="174"/>
      <c r="BC36" s="171">
        <v>2000</v>
      </c>
      <c r="BD36" s="172">
        <f t="shared" si="20"/>
        <v>0</v>
      </c>
      <c r="BE36" s="185"/>
      <c r="BF36" s="175"/>
      <c r="BG36" s="162">
        <f t="shared" si="21"/>
        <v>0</v>
      </c>
      <c r="BH36" s="181"/>
      <c r="BI36" s="171"/>
      <c r="BJ36" s="172" t="e">
        <f>BI36*#REF!</f>
        <v>#REF!</v>
      </c>
      <c r="BK36" s="185"/>
      <c r="BL36" s="16"/>
      <c r="BM36" s="3">
        <f t="shared" si="13"/>
        <v>10372</v>
      </c>
      <c r="BN36" s="2"/>
      <c r="BO36" s="126">
        <f t="shared" si="14"/>
        <v>0</v>
      </c>
      <c r="BP36" s="72" t="e">
        <f t="shared" si="22"/>
        <v>#VALUE!</v>
      </c>
    </row>
    <row r="37" spans="1:68" x14ac:dyDescent="0.25">
      <c r="A37" s="211">
        <v>31</v>
      </c>
      <c r="B37" s="115" t="s">
        <v>49</v>
      </c>
      <c r="C37" s="112" t="s">
        <v>50</v>
      </c>
      <c r="D37" s="186">
        <v>200</v>
      </c>
      <c r="E37" s="150">
        <f t="shared" si="1"/>
        <v>0</v>
      </c>
      <c r="F37" s="176"/>
      <c r="G37" s="187">
        <v>1000</v>
      </c>
      <c r="H37" s="152">
        <f t="shared" si="15"/>
        <v>0</v>
      </c>
      <c r="I37" s="177"/>
      <c r="J37" s="188">
        <v>40000</v>
      </c>
      <c r="K37" s="154">
        <f t="shared" si="16"/>
        <v>0</v>
      </c>
      <c r="L37" s="178"/>
      <c r="M37" s="155">
        <v>50000</v>
      </c>
      <c r="N37" s="156">
        <f t="shared" si="17"/>
        <v>0</v>
      </c>
      <c r="O37" s="179"/>
      <c r="P37" s="189">
        <v>2000</v>
      </c>
      <c r="Q37" s="158">
        <f t="shared" si="18"/>
        <v>0</v>
      </c>
      <c r="R37" s="180"/>
      <c r="S37" s="190">
        <v>100</v>
      </c>
      <c r="T37" s="150">
        <f t="shared" si="2"/>
        <v>0</v>
      </c>
      <c r="U37" s="176"/>
      <c r="V37" s="191">
        <v>30000</v>
      </c>
      <c r="W37" s="156">
        <f t="shared" si="3"/>
        <v>0</v>
      </c>
      <c r="X37" s="179"/>
      <c r="Y37" s="192">
        <v>5000</v>
      </c>
      <c r="Z37" s="162">
        <f t="shared" si="4"/>
        <v>0</v>
      </c>
      <c r="AA37" s="181"/>
      <c r="AB37" s="193">
        <v>5000</v>
      </c>
      <c r="AC37" s="182">
        <f t="shared" si="5"/>
        <v>0</v>
      </c>
      <c r="AD37" s="182"/>
      <c r="AE37" s="194">
        <v>50</v>
      </c>
      <c r="AF37" s="183">
        <f t="shared" si="6"/>
        <v>0</v>
      </c>
      <c r="AG37" s="183"/>
      <c r="AH37" s="167">
        <v>10000</v>
      </c>
      <c r="AI37" s="184">
        <f t="shared" si="7"/>
        <v>0</v>
      </c>
      <c r="AJ37" s="184"/>
      <c r="AK37" s="169">
        <v>1000</v>
      </c>
      <c r="AL37" s="177">
        <f t="shared" si="8"/>
        <v>0</v>
      </c>
      <c r="AM37" s="177"/>
      <c r="AN37" s="195">
        <v>10000</v>
      </c>
      <c r="AO37" s="184">
        <f t="shared" si="9"/>
        <v>0</v>
      </c>
      <c r="AP37" s="184"/>
      <c r="AQ37" s="171">
        <v>50000</v>
      </c>
      <c r="AR37" s="185">
        <f t="shared" si="10"/>
        <v>0</v>
      </c>
      <c r="AS37" s="185"/>
      <c r="AT37" s="194">
        <v>13000</v>
      </c>
      <c r="AU37" s="183">
        <f t="shared" si="11"/>
        <v>0</v>
      </c>
      <c r="AV37" s="183"/>
      <c r="AW37" s="167">
        <v>720</v>
      </c>
      <c r="AX37" s="184">
        <f t="shared" si="12"/>
        <v>0</v>
      </c>
      <c r="AY37" s="184"/>
      <c r="AZ37" s="196">
        <v>10000</v>
      </c>
      <c r="BA37" s="166">
        <f t="shared" si="19"/>
        <v>0</v>
      </c>
      <c r="BB37" s="174" t="s">
        <v>194</v>
      </c>
      <c r="BC37" s="171">
        <v>1500</v>
      </c>
      <c r="BD37" s="172">
        <f t="shared" si="20"/>
        <v>0</v>
      </c>
      <c r="BE37" s="185"/>
      <c r="BF37" s="175"/>
      <c r="BG37" s="162">
        <f t="shared" si="21"/>
        <v>0</v>
      </c>
      <c r="BH37" s="181"/>
      <c r="BI37" s="171"/>
      <c r="BJ37" s="172" t="e">
        <f>BI37*#REF!</f>
        <v>#REF!</v>
      </c>
      <c r="BK37" s="185"/>
      <c r="BL37" s="16"/>
      <c r="BM37" s="3">
        <f t="shared" si="13"/>
        <v>229570</v>
      </c>
      <c r="BN37" s="2"/>
      <c r="BO37" s="126">
        <f t="shared" si="14"/>
        <v>0</v>
      </c>
      <c r="BP37" s="72" t="e">
        <f t="shared" si="22"/>
        <v>#VALUE!</v>
      </c>
    </row>
    <row r="38" spans="1:68" x14ac:dyDescent="0.25">
      <c r="A38" s="211">
        <v>32</v>
      </c>
      <c r="B38" s="114" t="s">
        <v>51</v>
      </c>
      <c r="C38" s="111" t="s">
        <v>52</v>
      </c>
      <c r="D38" s="149">
        <v>1000</v>
      </c>
      <c r="E38" s="150">
        <f t="shared" si="1"/>
        <v>0</v>
      </c>
      <c r="F38" s="176"/>
      <c r="G38" s="151">
        <v>200</v>
      </c>
      <c r="H38" s="152">
        <f t="shared" si="15"/>
        <v>0</v>
      </c>
      <c r="I38" s="177"/>
      <c r="J38" s="153">
        <v>40000</v>
      </c>
      <c r="K38" s="154">
        <f t="shared" si="16"/>
        <v>0</v>
      </c>
      <c r="L38" s="178"/>
      <c r="M38" s="155">
        <v>500</v>
      </c>
      <c r="N38" s="156">
        <f t="shared" si="17"/>
        <v>0</v>
      </c>
      <c r="O38" s="179"/>
      <c r="P38" s="157">
        <v>5000</v>
      </c>
      <c r="Q38" s="158">
        <f t="shared" si="18"/>
        <v>0</v>
      </c>
      <c r="R38" s="180"/>
      <c r="S38" s="159">
        <v>200</v>
      </c>
      <c r="T38" s="150">
        <f t="shared" si="2"/>
        <v>0</v>
      </c>
      <c r="U38" s="176"/>
      <c r="V38" s="160">
        <v>480000</v>
      </c>
      <c r="W38" s="156">
        <f t="shared" si="3"/>
        <v>0</v>
      </c>
      <c r="X38" s="179"/>
      <c r="Y38" s="161">
        <v>20000</v>
      </c>
      <c r="Z38" s="162">
        <f t="shared" si="4"/>
        <v>0</v>
      </c>
      <c r="AA38" s="181"/>
      <c r="AB38" s="163">
        <v>1600</v>
      </c>
      <c r="AC38" s="182">
        <f t="shared" si="5"/>
        <v>0</v>
      </c>
      <c r="AD38" s="182"/>
      <c r="AE38" s="165">
        <v>1000</v>
      </c>
      <c r="AF38" s="183">
        <f t="shared" si="6"/>
        <v>0</v>
      </c>
      <c r="AG38" s="183"/>
      <c r="AH38" s="167">
        <v>1000000</v>
      </c>
      <c r="AI38" s="184">
        <f t="shared" si="7"/>
        <v>0</v>
      </c>
      <c r="AJ38" s="184"/>
      <c r="AK38" s="169"/>
      <c r="AL38" s="177">
        <f t="shared" si="8"/>
        <v>0</v>
      </c>
      <c r="AM38" s="177"/>
      <c r="AN38" s="170">
        <v>1000</v>
      </c>
      <c r="AO38" s="184">
        <f t="shared" si="9"/>
        <v>0</v>
      </c>
      <c r="AP38" s="184"/>
      <c r="AQ38" s="171">
        <v>100000</v>
      </c>
      <c r="AR38" s="185">
        <f t="shared" si="10"/>
        <v>0</v>
      </c>
      <c r="AS38" s="185"/>
      <c r="AT38" s="165">
        <v>230000</v>
      </c>
      <c r="AU38" s="183">
        <f t="shared" si="11"/>
        <v>0</v>
      </c>
      <c r="AV38" s="183"/>
      <c r="AW38" s="167">
        <v>2000</v>
      </c>
      <c r="AX38" s="184">
        <f t="shared" si="12"/>
        <v>0</v>
      </c>
      <c r="AY38" s="184"/>
      <c r="AZ38" s="173">
        <v>30000</v>
      </c>
      <c r="BA38" s="166">
        <f t="shared" si="19"/>
        <v>0</v>
      </c>
      <c r="BB38" s="174" t="s">
        <v>194</v>
      </c>
      <c r="BC38" s="171">
        <v>35000</v>
      </c>
      <c r="BD38" s="172">
        <f t="shared" si="20"/>
        <v>0</v>
      </c>
      <c r="BE38" s="185"/>
      <c r="BF38" s="175"/>
      <c r="BG38" s="162">
        <f t="shared" si="21"/>
        <v>0</v>
      </c>
      <c r="BH38" s="181"/>
      <c r="BI38" s="171"/>
      <c r="BJ38" s="172" t="e">
        <f>BI38*#REF!</f>
        <v>#REF!</v>
      </c>
      <c r="BK38" s="185"/>
      <c r="BL38" s="16"/>
      <c r="BM38" s="3">
        <f t="shared" si="13"/>
        <v>1947500</v>
      </c>
      <c r="BN38" s="2"/>
      <c r="BO38" s="126">
        <f t="shared" si="14"/>
        <v>0</v>
      </c>
      <c r="BP38" s="72" t="e">
        <f t="shared" si="22"/>
        <v>#VALUE!</v>
      </c>
    </row>
    <row r="39" spans="1:68" x14ac:dyDescent="0.25">
      <c r="A39" s="211">
        <v>33</v>
      </c>
      <c r="B39" s="114" t="s">
        <v>53</v>
      </c>
      <c r="C39" s="111" t="s">
        <v>50</v>
      </c>
      <c r="D39" s="149"/>
      <c r="E39" s="150">
        <f t="shared" si="1"/>
        <v>0</v>
      </c>
      <c r="F39" s="176"/>
      <c r="G39" s="151">
        <v>0</v>
      </c>
      <c r="H39" s="152">
        <f t="shared" si="15"/>
        <v>0</v>
      </c>
      <c r="I39" s="177"/>
      <c r="J39" s="153">
        <v>0</v>
      </c>
      <c r="K39" s="154">
        <f t="shared" si="16"/>
        <v>0</v>
      </c>
      <c r="L39" s="178"/>
      <c r="M39" s="155">
        <v>100</v>
      </c>
      <c r="N39" s="156">
        <f t="shared" si="17"/>
        <v>0</v>
      </c>
      <c r="O39" s="179"/>
      <c r="P39" s="157"/>
      <c r="Q39" s="158">
        <f t="shared" si="18"/>
        <v>0</v>
      </c>
      <c r="R39" s="180"/>
      <c r="S39" s="159"/>
      <c r="T39" s="150">
        <f t="shared" si="2"/>
        <v>0</v>
      </c>
      <c r="U39" s="176"/>
      <c r="V39" s="160">
        <v>50</v>
      </c>
      <c r="W39" s="156">
        <f t="shared" si="3"/>
        <v>0</v>
      </c>
      <c r="X39" s="179"/>
      <c r="Y39" s="161">
        <v>500</v>
      </c>
      <c r="Z39" s="162">
        <f t="shared" si="4"/>
        <v>0</v>
      </c>
      <c r="AA39" s="181"/>
      <c r="AB39" s="163"/>
      <c r="AC39" s="182">
        <f t="shared" ref="AC39:AC70" si="23">AB39*BN39</f>
        <v>0</v>
      </c>
      <c r="AD39" s="182"/>
      <c r="AE39" s="165">
        <v>50</v>
      </c>
      <c r="AF39" s="183">
        <f t="shared" ref="AF39:AF70" si="24">AE39*BN39</f>
        <v>0</v>
      </c>
      <c r="AG39" s="183"/>
      <c r="AH39" s="167">
        <v>3600</v>
      </c>
      <c r="AI39" s="184">
        <f t="shared" ref="AI39:AI70" si="25">AH39*BN39</f>
        <v>0</v>
      </c>
      <c r="AJ39" s="184"/>
      <c r="AK39" s="169"/>
      <c r="AL39" s="177">
        <f t="shared" ref="AL39:AL70" si="26">AK39*BN39</f>
        <v>0</v>
      </c>
      <c r="AM39" s="177"/>
      <c r="AN39" s="170">
        <v>12000</v>
      </c>
      <c r="AO39" s="184">
        <f t="shared" ref="AO39:AO70" si="27">AN39*BN39</f>
        <v>0</v>
      </c>
      <c r="AP39" s="184"/>
      <c r="AQ39" s="171"/>
      <c r="AR39" s="185">
        <f t="shared" ref="AR39:AR70" si="28">AQ39*BN39</f>
        <v>0</v>
      </c>
      <c r="AS39" s="185"/>
      <c r="AT39" s="165">
        <v>7000</v>
      </c>
      <c r="AU39" s="183">
        <f t="shared" ref="AU39:AU70" si="29">AT39*BN39</f>
        <v>0</v>
      </c>
      <c r="AV39" s="183"/>
      <c r="AW39" s="167">
        <v>360</v>
      </c>
      <c r="AX39" s="184">
        <f t="shared" ref="AX39:AX70" si="30">AW39*BN39</f>
        <v>0</v>
      </c>
      <c r="AY39" s="184"/>
      <c r="AZ39" s="173">
        <v>0</v>
      </c>
      <c r="BA39" s="166">
        <f t="shared" si="19"/>
        <v>0</v>
      </c>
      <c r="BB39" s="174"/>
      <c r="BC39" s="171"/>
      <c r="BD39" s="172">
        <f t="shared" si="20"/>
        <v>0</v>
      </c>
      <c r="BE39" s="185"/>
      <c r="BF39" s="175"/>
      <c r="BG39" s="162">
        <f t="shared" si="21"/>
        <v>0</v>
      </c>
      <c r="BH39" s="181"/>
      <c r="BI39" s="171"/>
      <c r="BJ39" s="172" t="e">
        <f>BI39*#REF!</f>
        <v>#REF!</v>
      </c>
      <c r="BK39" s="185"/>
      <c r="BL39" s="16"/>
      <c r="BM39" s="3">
        <f t="shared" si="13"/>
        <v>23660</v>
      </c>
      <c r="BN39" s="2"/>
      <c r="BO39" s="126">
        <f t="shared" si="14"/>
        <v>0</v>
      </c>
      <c r="BP39" s="72" t="e">
        <f t="shared" si="22"/>
        <v>#VALUE!</v>
      </c>
    </row>
    <row r="40" spans="1:68" s="4" customFormat="1" x14ac:dyDescent="0.25">
      <c r="A40" s="215">
        <v>34</v>
      </c>
      <c r="B40" s="114" t="s">
        <v>54</v>
      </c>
      <c r="C40" s="111" t="s">
        <v>55</v>
      </c>
      <c r="D40" s="149">
        <v>10</v>
      </c>
      <c r="E40" s="150">
        <f t="shared" si="1"/>
        <v>0</v>
      </c>
      <c r="F40" s="176"/>
      <c r="G40" s="151">
        <v>10</v>
      </c>
      <c r="H40" s="152">
        <f t="shared" si="15"/>
        <v>0</v>
      </c>
      <c r="I40" s="177"/>
      <c r="J40" s="153">
        <v>30</v>
      </c>
      <c r="K40" s="154">
        <f t="shared" si="16"/>
        <v>0</v>
      </c>
      <c r="L40" s="178"/>
      <c r="M40" s="155">
        <v>0</v>
      </c>
      <c r="N40" s="156">
        <f t="shared" si="17"/>
        <v>0</v>
      </c>
      <c r="O40" s="179"/>
      <c r="P40" s="157"/>
      <c r="Q40" s="158">
        <f t="shared" si="18"/>
        <v>0</v>
      </c>
      <c r="R40" s="180"/>
      <c r="S40" s="159">
        <v>3</v>
      </c>
      <c r="T40" s="150">
        <f t="shared" si="2"/>
        <v>0</v>
      </c>
      <c r="U40" s="176"/>
      <c r="V40" s="160">
        <v>40</v>
      </c>
      <c r="W40" s="156">
        <f t="shared" si="3"/>
        <v>0</v>
      </c>
      <c r="X40" s="179"/>
      <c r="Y40" s="161">
        <v>50</v>
      </c>
      <c r="Z40" s="162">
        <f t="shared" si="4"/>
        <v>0</v>
      </c>
      <c r="AA40" s="181"/>
      <c r="AB40" s="163">
        <v>60</v>
      </c>
      <c r="AC40" s="182">
        <f t="shared" si="23"/>
        <v>0</v>
      </c>
      <c r="AD40" s="182"/>
      <c r="AE40" s="165"/>
      <c r="AF40" s="183">
        <f t="shared" si="24"/>
        <v>0</v>
      </c>
      <c r="AG40" s="183"/>
      <c r="AH40" s="167">
        <v>20</v>
      </c>
      <c r="AI40" s="184">
        <f t="shared" si="25"/>
        <v>0</v>
      </c>
      <c r="AJ40" s="184"/>
      <c r="AK40" s="169"/>
      <c r="AL40" s="177">
        <f t="shared" si="26"/>
        <v>0</v>
      </c>
      <c r="AM40" s="177"/>
      <c r="AN40" s="170">
        <v>180</v>
      </c>
      <c r="AO40" s="184">
        <f t="shared" si="27"/>
        <v>0</v>
      </c>
      <c r="AP40" s="184"/>
      <c r="AQ40" s="171">
        <v>200</v>
      </c>
      <c r="AR40" s="185">
        <f t="shared" si="28"/>
        <v>0</v>
      </c>
      <c r="AS40" s="185"/>
      <c r="AT40" s="165">
        <v>20</v>
      </c>
      <c r="AU40" s="183">
        <f t="shared" si="29"/>
        <v>0</v>
      </c>
      <c r="AV40" s="183"/>
      <c r="AW40" s="167">
        <v>10</v>
      </c>
      <c r="AX40" s="184">
        <f t="shared" si="30"/>
        <v>0</v>
      </c>
      <c r="AY40" s="184"/>
      <c r="AZ40" s="173">
        <v>30</v>
      </c>
      <c r="BA40" s="166">
        <f t="shared" si="19"/>
        <v>0</v>
      </c>
      <c r="BB40" s="174" t="s">
        <v>194</v>
      </c>
      <c r="BC40" s="171"/>
      <c r="BD40" s="172">
        <f t="shared" si="20"/>
        <v>0</v>
      </c>
      <c r="BE40" s="185"/>
      <c r="BF40" s="175"/>
      <c r="BG40" s="162">
        <f t="shared" si="21"/>
        <v>0</v>
      </c>
      <c r="BH40" s="181"/>
      <c r="BI40" s="171"/>
      <c r="BJ40" s="172" t="e">
        <f>BI40*#REF!</f>
        <v>#REF!</v>
      </c>
      <c r="BK40" s="185"/>
      <c r="BL40" s="16"/>
      <c r="BM40" s="3">
        <f t="shared" si="13"/>
        <v>663</v>
      </c>
      <c r="BN40" s="2"/>
      <c r="BO40" s="126">
        <f t="shared" si="14"/>
        <v>0</v>
      </c>
      <c r="BP40" s="72" t="e">
        <f t="shared" si="22"/>
        <v>#VALUE!</v>
      </c>
    </row>
    <row r="41" spans="1:68" x14ac:dyDescent="0.25">
      <c r="A41" s="211">
        <v>35</v>
      </c>
      <c r="B41" s="115" t="s">
        <v>56</v>
      </c>
      <c r="C41" s="111" t="s">
        <v>57</v>
      </c>
      <c r="D41" s="149"/>
      <c r="E41" s="150">
        <f t="shared" si="1"/>
        <v>0</v>
      </c>
      <c r="F41" s="176"/>
      <c r="G41" s="151"/>
      <c r="H41" s="152">
        <f t="shared" si="15"/>
        <v>0</v>
      </c>
      <c r="I41" s="177"/>
      <c r="J41" s="153">
        <v>0</v>
      </c>
      <c r="K41" s="154">
        <f t="shared" si="16"/>
        <v>0</v>
      </c>
      <c r="L41" s="178"/>
      <c r="M41" s="155">
        <v>300</v>
      </c>
      <c r="N41" s="156">
        <f t="shared" si="17"/>
        <v>0</v>
      </c>
      <c r="O41" s="179"/>
      <c r="P41" s="157"/>
      <c r="Q41" s="158">
        <f t="shared" si="18"/>
        <v>0</v>
      </c>
      <c r="R41" s="180"/>
      <c r="S41" s="159"/>
      <c r="T41" s="150">
        <f t="shared" si="2"/>
        <v>0</v>
      </c>
      <c r="U41" s="176"/>
      <c r="V41" s="160">
        <v>0</v>
      </c>
      <c r="W41" s="156">
        <f t="shared" si="3"/>
        <v>0</v>
      </c>
      <c r="X41" s="179"/>
      <c r="Y41" s="161">
        <v>5000</v>
      </c>
      <c r="Z41" s="162">
        <f t="shared" si="4"/>
        <v>0</v>
      </c>
      <c r="AA41" s="181"/>
      <c r="AB41" s="163"/>
      <c r="AC41" s="182">
        <f t="shared" si="23"/>
        <v>0</v>
      </c>
      <c r="AD41" s="182"/>
      <c r="AE41" s="165"/>
      <c r="AF41" s="183">
        <f t="shared" si="24"/>
        <v>0</v>
      </c>
      <c r="AG41" s="183"/>
      <c r="AH41" s="167"/>
      <c r="AI41" s="184">
        <f t="shared" si="25"/>
        <v>0</v>
      </c>
      <c r="AJ41" s="184"/>
      <c r="AK41" s="169"/>
      <c r="AL41" s="177">
        <f t="shared" si="26"/>
        <v>0</v>
      </c>
      <c r="AM41" s="177"/>
      <c r="AN41" s="170">
        <v>0</v>
      </c>
      <c r="AO41" s="184">
        <f t="shared" si="27"/>
        <v>0</v>
      </c>
      <c r="AP41" s="184"/>
      <c r="AQ41" s="171">
        <v>10000</v>
      </c>
      <c r="AR41" s="185">
        <f t="shared" si="28"/>
        <v>0</v>
      </c>
      <c r="AS41" s="185"/>
      <c r="AT41" s="165">
        <v>5000</v>
      </c>
      <c r="AU41" s="183">
        <f t="shared" si="29"/>
        <v>0</v>
      </c>
      <c r="AV41" s="183"/>
      <c r="AW41" s="167">
        <v>0</v>
      </c>
      <c r="AX41" s="184">
        <f t="shared" si="30"/>
        <v>0</v>
      </c>
      <c r="AY41" s="184"/>
      <c r="AZ41" s="173">
        <v>0</v>
      </c>
      <c r="BA41" s="166">
        <f t="shared" si="19"/>
        <v>0</v>
      </c>
      <c r="BB41" s="174"/>
      <c r="BC41" s="171"/>
      <c r="BD41" s="172">
        <f t="shared" si="20"/>
        <v>0</v>
      </c>
      <c r="BE41" s="185"/>
      <c r="BF41" s="175"/>
      <c r="BG41" s="162">
        <f t="shared" si="21"/>
        <v>0</v>
      </c>
      <c r="BH41" s="181"/>
      <c r="BI41" s="171"/>
      <c r="BJ41" s="172" t="e">
        <f>BI41*#REF!</f>
        <v>#REF!</v>
      </c>
      <c r="BK41" s="185"/>
      <c r="BL41" s="16"/>
      <c r="BM41" s="3">
        <f t="shared" si="13"/>
        <v>20300</v>
      </c>
      <c r="BN41" s="2"/>
      <c r="BO41" s="126">
        <f t="shared" si="14"/>
        <v>0</v>
      </c>
      <c r="BP41" s="72" t="e">
        <f t="shared" si="22"/>
        <v>#VALUE!</v>
      </c>
    </row>
    <row r="42" spans="1:68" x14ac:dyDescent="0.25">
      <c r="A42" s="211">
        <v>36</v>
      </c>
      <c r="B42" s="114" t="s">
        <v>58</v>
      </c>
      <c r="C42" s="111" t="s">
        <v>57</v>
      </c>
      <c r="D42" s="149"/>
      <c r="E42" s="150">
        <f t="shared" si="1"/>
        <v>0</v>
      </c>
      <c r="F42" s="176"/>
      <c r="G42" s="151">
        <v>0</v>
      </c>
      <c r="H42" s="152">
        <f t="shared" si="15"/>
        <v>0</v>
      </c>
      <c r="I42" s="177"/>
      <c r="J42" s="153">
        <v>0</v>
      </c>
      <c r="K42" s="154">
        <f t="shared" si="16"/>
        <v>0</v>
      </c>
      <c r="L42" s="178"/>
      <c r="M42" s="155">
        <v>300</v>
      </c>
      <c r="N42" s="156">
        <f t="shared" si="17"/>
        <v>0</v>
      </c>
      <c r="O42" s="179"/>
      <c r="P42" s="157"/>
      <c r="Q42" s="158">
        <f t="shared" si="18"/>
        <v>0</v>
      </c>
      <c r="R42" s="180"/>
      <c r="S42" s="159"/>
      <c r="T42" s="150">
        <f t="shared" si="2"/>
        <v>0</v>
      </c>
      <c r="U42" s="176"/>
      <c r="V42" s="160">
        <v>0</v>
      </c>
      <c r="W42" s="156">
        <f t="shared" si="3"/>
        <v>0</v>
      </c>
      <c r="X42" s="179"/>
      <c r="Y42" s="161">
        <v>5000</v>
      </c>
      <c r="Z42" s="162">
        <f t="shared" si="4"/>
        <v>0</v>
      </c>
      <c r="AA42" s="181"/>
      <c r="AB42" s="163">
        <v>80000</v>
      </c>
      <c r="AC42" s="182">
        <f t="shared" si="23"/>
        <v>0</v>
      </c>
      <c r="AD42" s="182"/>
      <c r="AE42" s="165">
        <v>1000</v>
      </c>
      <c r="AF42" s="183">
        <f t="shared" si="24"/>
        <v>0</v>
      </c>
      <c r="AG42" s="183"/>
      <c r="AH42" s="167">
        <v>2250</v>
      </c>
      <c r="AI42" s="184">
        <f t="shared" si="25"/>
        <v>0</v>
      </c>
      <c r="AJ42" s="184"/>
      <c r="AK42" s="169">
        <v>4000</v>
      </c>
      <c r="AL42" s="177">
        <f t="shared" si="26"/>
        <v>0</v>
      </c>
      <c r="AM42" s="177"/>
      <c r="AN42" s="170">
        <v>12000</v>
      </c>
      <c r="AO42" s="184">
        <f t="shared" si="27"/>
        <v>0</v>
      </c>
      <c r="AP42" s="184"/>
      <c r="AQ42" s="171">
        <v>20000</v>
      </c>
      <c r="AR42" s="185">
        <f t="shared" si="28"/>
        <v>0</v>
      </c>
      <c r="AS42" s="185"/>
      <c r="AT42" s="165">
        <v>0</v>
      </c>
      <c r="AU42" s="183">
        <f t="shared" si="29"/>
        <v>0</v>
      </c>
      <c r="AV42" s="183"/>
      <c r="AW42" s="167">
        <v>1000</v>
      </c>
      <c r="AX42" s="184">
        <f t="shared" si="30"/>
        <v>0</v>
      </c>
      <c r="AY42" s="184"/>
      <c r="AZ42" s="173">
        <v>8000</v>
      </c>
      <c r="BA42" s="166">
        <f t="shared" si="19"/>
        <v>0</v>
      </c>
      <c r="BB42" s="174" t="s">
        <v>194</v>
      </c>
      <c r="BC42" s="171"/>
      <c r="BD42" s="172">
        <f t="shared" si="20"/>
        <v>0</v>
      </c>
      <c r="BE42" s="185"/>
      <c r="BF42" s="175"/>
      <c r="BG42" s="162">
        <f t="shared" si="21"/>
        <v>0</v>
      </c>
      <c r="BH42" s="181"/>
      <c r="BI42" s="171"/>
      <c r="BJ42" s="172" t="e">
        <f>BI42*#REF!</f>
        <v>#REF!</v>
      </c>
      <c r="BK42" s="185"/>
      <c r="BL42" s="16"/>
      <c r="BM42" s="3">
        <f t="shared" si="13"/>
        <v>133550</v>
      </c>
      <c r="BN42" s="2"/>
      <c r="BO42" s="126">
        <f t="shared" si="14"/>
        <v>0</v>
      </c>
      <c r="BP42" s="72" t="e">
        <f t="shared" si="22"/>
        <v>#VALUE!</v>
      </c>
    </row>
    <row r="43" spans="1:68" x14ac:dyDescent="0.25">
      <c r="A43" s="211">
        <v>37</v>
      </c>
      <c r="B43" s="114" t="s">
        <v>59</v>
      </c>
      <c r="C43" s="111" t="s">
        <v>57</v>
      </c>
      <c r="D43" s="149">
        <v>500</v>
      </c>
      <c r="E43" s="150">
        <f t="shared" si="1"/>
        <v>0</v>
      </c>
      <c r="F43" s="176"/>
      <c r="G43" s="151">
        <v>0</v>
      </c>
      <c r="H43" s="152">
        <f t="shared" si="15"/>
        <v>0</v>
      </c>
      <c r="I43" s="177"/>
      <c r="J43" s="153">
        <v>10000</v>
      </c>
      <c r="K43" s="154">
        <f t="shared" si="16"/>
        <v>0</v>
      </c>
      <c r="L43" s="178"/>
      <c r="M43" s="155">
        <v>500</v>
      </c>
      <c r="N43" s="156">
        <f t="shared" si="17"/>
        <v>0</v>
      </c>
      <c r="O43" s="179"/>
      <c r="P43" s="157">
        <v>1000</v>
      </c>
      <c r="Q43" s="158">
        <f t="shared" si="18"/>
        <v>0</v>
      </c>
      <c r="R43" s="180"/>
      <c r="S43" s="159"/>
      <c r="T43" s="150">
        <f t="shared" si="2"/>
        <v>0</v>
      </c>
      <c r="U43" s="176"/>
      <c r="V43" s="160">
        <v>50000</v>
      </c>
      <c r="W43" s="156">
        <f t="shared" si="3"/>
        <v>0</v>
      </c>
      <c r="X43" s="179"/>
      <c r="Y43" s="161">
        <v>5000</v>
      </c>
      <c r="Z43" s="162">
        <f t="shared" si="4"/>
        <v>0</v>
      </c>
      <c r="AA43" s="181"/>
      <c r="AB43" s="163">
        <v>50000</v>
      </c>
      <c r="AC43" s="182">
        <f t="shared" si="23"/>
        <v>0</v>
      </c>
      <c r="AD43" s="182"/>
      <c r="AE43" s="165"/>
      <c r="AF43" s="183">
        <f t="shared" si="24"/>
        <v>0</v>
      </c>
      <c r="AG43" s="183"/>
      <c r="AH43" s="167">
        <v>64000</v>
      </c>
      <c r="AI43" s="184">
        <f t="shared" si="25"/>
        <v>0</v>
      </c>
      <c r="AJ43" s="184"/>
      <c r="AK43" s="169">
        <v>40000</v>
      </c>
      <c r="AL43" s="177">
        <f t="shared" si="26"/>
        <v>0</v>
      </c>
      <c r="AM43" s="177"/>
      <c r="AN43" s="170">
        <v>18000</v>
      </c>
      <c r="AO43" s="184">
        <f t="shared" si="27"/>
        <v>0</v>
      </c>
      <c r="AP43" s="184"/>
      <c r="AQ43" s="171">
        <v>5000</v>
      </c>
      <c r="AR43" s="185">
        <f t="shared" si="28"/>
        <v>0</v>
      </c>
      <c r="AS43" s="185"/>
      <c r="AT43" s="165">
        <v>30000</v>
      </c>
      <c r="AU43" s="183">
        <f t="shared" si="29"/>
        <v>0</v>
      </c>
      <c r="AV43" s="183"/>
      <c r="AW43" s="167">
        <v>10000</v>
      </c>
      <c r="AX43" s="184">
        <f t="shared" si="30"/>
        <v>0</v>
      </c>
      <c r="AY43" s="184"/>
      <c r="AZ43" s="173">
        <v>6000</v>
      </c>
      <c r="BA43" s="166">
        <f t="shared" si="19"/>
        <v>0</v>
      </c>
      <c r="BB43" s="174" t="s">
        <v>194</v>
      </c>
      <c r="BC43" s="171">
        <v>5000</v>
      </c>
      <c r="BD43" s="172">
        <f t="shared" si="20"/>
        <v>0</v>
      </c>
      <c r="BE43" s="185"/>
      <c r="BF43" s="175"/>
      <c r="BG43" s="162">
        <f t="shared" si="21"/>
        <v>0</v>
      </c>
      <c r="BH43" s="181"/>
      <c r="BI43" s="171"/>
      <c r="BJ43" s="172" t="e">
        <f>BI43*#REF!</f>
        <v>#REF!</v>
      </c>
      <c r="BK43" s="185"/>
      <c r="BL43" s="16"/>
      <c r="BM43" s="3">
        <f t="shared" si="13"/>
        <v>295000</v>
      </c>
      <c r="BN43" s="2"/>
      <c r="BO43" s="126">
        <f t="shared" si="14"/>
        <v>0</v>
      </c>
      <c r="BP43" s="72" t="e">
        <f t="shared" si="22"/>
        <v>#VALUE!</v>
      </c>
    </row>
    <row r="44" spans="1:68" x14ac:dyDescent="0.25">
      <c r="A44" s="211">
        <v>38</v>
      </c>
      <c r="B44" s="114" t="s">
        <v>60</v>
      </c>
      <c r="C44" s="111" t="s">
        <v>57</v>
      </c>
      <c r="D44" s="149">
        <v>1500</v>
      </c>
      <c r="E44" s="150">
        <f t="shared" si="1"/>
        <v>0</v>
      </c>
      <c r="F44" s="176"/>
      <c r="G44" s="151">
        <v>0</v>
      </c>
      <c r="H44" s="152">
        <f t="shared" si="15"/>
        <v>0</v>
      </c>
      <c r="I44" s="177"/>
      <c r="J44" s="153">
        <v>0</v>
      </c>
      <c r="K44" s="154">
        <f t="shared" si="16"/>
        <v>0</v>
      </c>
      <c r="L44" s="178"/>
      <c r="M44" s="155">
        <v>200</v>
      </c>
      <c r="N44" s="156">
        <f t="shared" si="17"/>
        <v>0</v>
      </c>
      <c r="O44" s="179"/>
      <c r="P44" s="157">
        <v>8000</v>
      </c>
      <c r="Q44" s="158">
        <f t="shared" si="18"/>
        <v>0</v>
      </c>
      <c r="R44" s="180"/>
      <c r="S44" s="159">
        <v>200</v>
      </c>
      <c r="T44" s="150">
        <f t="shared" si="2"/>
        <v>0</v>
      </c>
      <c r="U44" s="176"/>
      <c r="V44" s="160">
        <v>10000</v>
      </c>
      <c r="W44" s="156">
        <f t="shared" si="3"/>
        <v>0</v>
      </c>
      <c r="X44" s="179"/>
      <c r="Y44" s="161">
        <v>5000</v>
      </c>
      <c r="Z44" s="162">
        <f t="shared" si="4"/>
        <v>0</v>
      </c>
      <c r="AA44" s="181"/>
      <c r="AB44" s="163"/>
      <c r="AC44" s="182">
        <f t="shared" si="23"/>
        <v>0</v>
      </c>
      <c r="AD44" s="182"/>
      <c r="AE44" s="165">
        <v>1000</v>
      </c>
      <c r="AF44" s="183">
        <f t="shared" si="24"/>
        <v>0</v>
      </c>
      <c r="AG44" s="183"/>
      <c r="AH44" s="167">
        <v>60000</v>
      </c>
      <c r="AI44" s="184">
        <f t="shared" si="25"/>
        <v>0</v>
      </c>
      <c r="AJ44" s="184"/>
      <c r="AK44" s="169">
        <v>3000</v>
      </c>
      <c r="AL44" s="177">
        <f t="shared" si="26"/>
        <v>0</v>
      </c>
      <c r="AM44" s="177"/>
      <c r="AN44" s="170">
        <v>12000</v>
      </c>
      <c r="AO44" s="184">
        <f t="shared" si="27"/>
        <v>0</v>
      </c>
      <c r="AP44" s="184"/>
      <c r="AQ44" s="171">
        <v>1000</v>
      </c>
      <c r="AR44" s="185">
        <f t="shared" si="28"/>
        <v>0</v>
      </c>
      <c r="AS44" s="185"/>
      <c r="AT44" s="165">
        <v>40000</v>
      </c>
      <c r="AU44" s="183">
        <f t="shared" si="29"/>
        <v>0</v>
      </c>
      <c r="AV44" s="183"/>
      <c r="AW44" s="167">
        <v>10000</v>
      </c>
      <c r="AX44" s="184">
        <f t="shared" si="30"/>
        <v>0</v>
      </c>
      <c r="AY44" s="184"/>
      <c r="AZ44" s="173">
        <v>0</v>
      </c>
      <c r="BA44" s="166">
        <f t="shared" si="19"/>
        <v>0</v>
      </c>
      <c r="BB44" s="174"/>
      <c r="BC44" s="171"/>
      <c r="BD44" s="172">
        <f t="shared" si="20"/>
        <v>0</v>
      </c>
      <c r="BE44" s="185"/>
      <c r="BF44" s="175"/>
      <c r="BG44" s="162">
        <f t="shared" si="21"/>
        <v>0</v>
      </c>
      <c r="BH44" s="181"/>
      <c r="BI44" s="171"/>
      <c r="BJ44" s="172" t="e">
        <f>BI44*#REF!</f>
        <v>#REF!</v>
      </c>
      <c r="BK44" s="185"/>
      <c r="BL44" s="16"/>
      <c r="BM44" s="3">
        <f t="shared" si="13"/>
        <v>151900</v>
      </c>
      <c r="BN44" s="2"/>
      <c r="BO44" s="126">
        <f t="shared" si="14"/>
        <v>0</v>
      </c>
      <c r="BP44" s="72" t="e">
        <f t="shared" si="22"/>
        <v>#VALUE!</v>
      </c>
    </row>
    <row r="45" spans="1:68" x14ac:dyDescent="0.25">
      <c r="A45" s="211">
        <v>39</v>
      </c>
      <c r="B45" s="114" t="s">
        <v>61</v>
      </c>
      <c r="C45" s="111" t="s">
        <v>57</v>
      </c>
      <c r="D45" s="149"/>
      <c r="E45" s="150">
        <f t="shared" si="1"/>
        <v>0</v>
      </c>
      <c r="F45" s="176"/>
      <c r="G45" s="151">
        <v>0</v>
      </c>
      <c r="H45" s="152">
        <f t="shared" si="15"/>
        <v>0</v>
      </c>
      <c r="I45" s="177"/>
      <c r="J45" s="153">
        <v>0</v>
      </c>
      <c r="K45" s="154">
        <f t="shared" si="16"/>
        <v>0</v>
      </c>
      <c r="L45" s="178"/>
      <c r="M45" s="155">
        <v>0</v>
      </c>
      <c r="N45" s="156">
        <f t="shared" si="17"/>
        <v>0</v>
      </c>
      <c r="O45" s="179"/>
      <c r="P45" s="157"/>
      <c r="Q45" s="158">
        <f t="shared" si="18"/>
        <v>0</v>
      </c>
      <c r="R45" s="180"/>
      <c r="S45" s="159"/>
      <c r="T45" s="150">
        <f t="shared" si="2"/>
        <v>0</v>
      </c>
      <c r="U45" s="176"/>
      <c r="V45" s="160">
        <v>0</v>
      </c>
      <c r="W45" s="156">
        <f t="shared" si="3"/>
        <v>0</v>
      </c>
      <c r="X45" s="179"/>
      <c r="Y45" s="161">
        <v>1000</v>
      </c>
      <c r="Z45" s="162">
        <f t="shared" si="4"/>
        <v>0</v>
      </c>
      <c r="AA45" s="181"/>
      <c r="AB45" s="163"/>
      <c r="AC45" s="182">
        <f t="shared" si="23"/>
        <v>0</v>
      </c>
      <c r="AD45" s="182"/>
      <c r="AE45" s="165"/>
      <c r="AF45" s="183">
        <f t="shared" si="24"/>
        <v>0</v>
      </c>
      <c r="AG45" s="183"/>
      <c r="AH45" s="167"/>
      <c r="AI45" s="184">
        <f t="shared" si="25"/>
        <v>0</v>
      </c>
      <c r="AJ45" s="184"/>
      <c r="AK45" s="169"/>
      <c r="AL45" s="177">
        <f t="shared" si="26"/>
        <v>0</v>
      </c>
      <c r="AM45" s="177"/>
      <c r="AN45" s="170">
        <v>0</v>
      </c>
      <c r="AO45" s="184">
        <f t="shared" si="27"/>
        <v>0</v>
      </c>
      <c r="AP45" s="184"/>
      <c r="AQ45" s="171"/>
      <c r="AR45" s="185">
        <f t="shared" si="28"/>
        <v>0</v>
      </c>
      <c r="AS45" s="185"/>
      <c r="AT45" s="165">
        <v>0</v>
      </c>
      <c r="AU45" s="183">
        <f t="shared" si="29"/>
        <v>0</v>
      </c>
      <c r="AV45" s="183"/>
      <c r="AW45" s="167">
        <v>0</v>
      </c>
      <c r="AX45" s="184">
        <f t="shared" si="30"/>
        <v>0</v>
      </c>
      <c r="AY45" s="184"/>
      <c r="AZ45" s="173">
        <v>0</v>
      </c>
      <c r="BA45" s="166">
        <f t="shared" si="19"/>
        <v>0</v>
      </c>
      <c r="BB45" s="174"/>
      <c r="BC45" s="171"/>
      <c r="BD45" s="172">
        <f t="shared" si="20"/>
        <v>0</v>
      </c>
      <c r="BE45" s="185"/>
      <c r="BF45" s="175"/>
      <c r="BG45" s="162">
        <f t="shared" si="21"/>
        <v>0</v>
      </c>
      <c r="BH45" s="181"/>
      <c r="BI45" s="171"/>
      <c r="BJ45" s="172" t="e">
        <f>BI45*#REF!</f>
        <v>#REF!</v>
      </c>
      <c r="BK45" s="185"/>
      <c r="BL45" s="16"/>
      <c r="BM45" s="3">
        <f t="shared" si="13"/>
        <v>1000</v>
      </c>
      <c r="BN45" s="2"/>
      <c r="BO45" s="126">
        <f t="shared" si="14"/>
        <v>0</v>
      </c>
      <c r="BP45" s="72" t="e">
        <f t="shared" si="22"/>
        <v>#VALUE!</v>
      </c>
    </row>
    <row r="46" spans="1:68" x14ac:dyDescent="0.25">
      <c r="A46" s="211">
        <v>40</v>
      </c>
      <c r="B46" s="114" t="s">
        <v>62</v>
      </c>
      <c r="C46" s="111" t="s">
        <v>57</v>
      </c>
      <c r="D46" s="149"/>
      <c r="E46" s="150">
        <f t="shared" si="1"/>
        <v>0</v>
      </c>
      <c r="F46" s="176"/>
      <c r="G46" s="151">
        <v>0</v>
      </c>
      <c r="H46" s="152">
        <f t="shared" si="15"/>
        <v>0</v>
      </c>
      <c r="I46" s="177"/>
      <c r="J46" s="153">
        <v>0</v>
      </c>
      <c r="K46" s="154">
        <f t="shared" si="16"/>
        <v>0</v>
      </c>
      <c r="L46" s="178"/>
      <c r="M46" s="155">
        <v>200</v>
      </c>
      <c r="N46" s="156">
        <f t="shared" si="17"/>
        <v>0</v>
      </c>
      <c r="O46" s="179"/>
      <c r="P46" s="157"/>
      <c r="Q46" s="158">
        <f t="shared" si="18"/>
        <v>0</v>
      </c>
      <c r="R46" s="180"/>
      <c r="S46" s="159"/>
      <c r="T46" s="150">
        <f t="shared" si="2"/>
        <v>0</v>
      </c>
      <c r="U46" s="176"/>
      <c r="V46" s="160">
        <v>0</v>
      </c>
      <c r="W46" s="156">
        <f t="shared" si="3"/>
        <v>0</v>
      </c>
      <c r="X46" s="179"/>
      <c r="Y46" s="161">
        <v>0</v>
      </c>
      <c r="Z46" s="162">
        <f t="shared" si="4"/>
        <v>0</v>
      </c>
      <c r="AA46" s="181"/>
      <c r="AB46" s="163"/>
      <c r="AC46" s="182">
        <f t="shared" si="23"/>
        <v>0</v>
      </c>
      <c r="AD46" s="182"/>
      <c r="AE46" s="165"/>
      <c r="AF46" s="183">
        <f t="shared" si="24"/>
        <v>0</v>
      </c>
      <c r="AG46" s="183"/>
      <c r="AH46" s="167"/>
      <c r="AI46" s="184">
        <f t="shared" si="25"/>
        <v>0</v>
      </c>
      <c r="AJ46" s="184"/>
      <c r="AK46" s="169"/>
      <c r="AL46" s="177">
        <f t="shared" si="26"/>
        <v>0</v>
      </c>
      <c r="AM46" s="177"/>
      <c r="AN46" s="170">
        <v>0</v>
      </c>
      <c r="AO46" s="184">
        <f t="shared" si="27"/>
        <v>0</v>
      </c>
      <c r="AP46" s="184"/>
      <c r="AQ46" s="171"/>
      <c r="AR46" s="185">
        <f t="shared" si="28"/>
        <v>0</v>
      </c>
      <c r="AS46" s="185"/>
      <c r="AT46" s="165">
        <v>0</v>
      </c>
      <c r="AU46" s="183">
        <f t="shared" si="29"/>
        <v>0</v>
      </c>
      <c r="AV46" s="183"/>
      <c r="AW46" s="167">
        <v>0</v>
      </c>
      <c r="AX46" s="184">
        <f t="shared" si="30"/>
        <v>0</v>
      </c>
      <c r="AY46" s="184"/>
      <c r="AZ46" s="173">
        <v>0</v>
      </c>
      <c r="BA46" s="166">
        <f t="shared" si="19"/>
        <v>0</v>
      </c>
      <c r="BB46" s="174"/>
      <c r="BC46" s="171"/>
      <c r="BD46" s="172">
        <f t="shared" si="20"/>
        <v>0</v>
      </c>
      <c r="BE46" s="185"/>
      <c r="BF46" s="175"/>
      <c r="BG46" s="162">
        <f t="shared" si="21"/>
        <v>0</v>
      </c>
      <c r="BH46" s="181"/>
      <c r="BI46" s="171"/>
      <c r="BJ46" s="172" t="e">
        <f>BI46*#REF!</f>
        <v>#REF!</v>
      </c>
      <c r="BK46" s="185"/>
      <c r="BL46" s="16"/>
      <c r="BM46" s="3">
        <f t="shared" si="13"/>
        <v>200</v>
      </c>
      <c r="BN46" s="2"/>
      <c r="BO46" s="126">
        <f t="shared" si="14"/>
        <v>0</v>
      </c>
      <c r="BP46" s="72" t="e">
        <f t="shared" si="22"/>
        <v>#VALUE!</v>
      </c>
    </row>
    <row r="47" spans="1:68" x14ac:dyDescent="0.25">
      <c r="A47" s="211">
        <v>41</v>
      </c>
      <c r="B47" s="114" t="s">
        <v>63</v>
      </c>
      <c r="C47" s="111" t="s">
        <v>50</v>
      </c>
      <c r="D47" s="149">
        <v>0</v>
      </c>
      <c r="E47" s="150">
        <f t="shared" si="1"/>
        <v>0</v>
      </c>
      <c r="F47" s="176"/>
      <c r="G47" s="151">
        <v>50000</v>
      </c>
      <c r="H47" s="152">
        <f t="shared" si="15"/>
        <v>0</v>
      </c>
      <c r="I47" s="177"/>
      <c r="J47" s="153">
        <v>0</v>
      </c>
      <c r="K47" s="154">
        <f t="shared" si="16"/>
        <v>0</v>
      </c>
      <c r="L47" s="178"/>
      <c r="M47" s="155">
        <v>200</v>
      </c>
      <c r="N47" s="156">
        <f t="shared" si="17"/>
        <v>0</v>
      </c>
      <c r="O47" s="179"/>
      <c r="P47" s="157"/>
      <c r="Q47" s="158">
        <f t="shared" si="18"/>
        <v>0</v>
      </c>
      <c r="R47" s="180"/>
      <c r="S47" s="159">
        <v>200</v>
      </c>
      <c r="T47" s="150">
        <f t="shared" si="2"/>
        <v>0</v>
      </c>
      <c r="U47" s="176"/>
      <c r="V47" s="160">
        <v>300</v>
      </c>
      <c r="W47" s="156">
        <f t="shared" si="3"/>
        <v>0</v>
      </c>
      <c r="X47" s="179"/>
      <c r="Y47" s="161">
        <v>20000</v>
      </c>
      <c r="Z47" s="162">
        <f t="shared" si="4"/>
        <v>0</v>
      </c>
      <c r="AA47" s="181"/>
      <c r="AB47" s="163"/>
      <c r="AC47" s="182">
        <f t="shared" si="23"/>
        <v>0</v>
      </c>
      <c r="AD47" s="182"/>
      <c r="AE47" s="165">
        <v>100</v>
      </c>
      <c r="AF47" s="183">
        <f t="shared" si="24"/>
        <v>0</v>
      </c>
      <c r="AG47" s="183"/>
      <c r="AH47" s="167">
        <v>3270</v>
      </c>
      <c r="AI47" s="184">
        <f t="shared" si="25"/>
        <v>0</v>
      </c>
      <c r="AJ47" s="184"/>
      <c r="AK47" s="169">
        <v>2000</v>
      </c>
      <c r="AL47" s="177">
        <f t="shared" si="26"/>
        <v>0</v>
      </c>
      <c r="AM47" s="177"/>
      <c r="AN47" s="170">
        <v>0</v>
      </c>
      <c r="AO47" s="184">
        <f t="shared" si="27"/>
        <v>0</v>
      </c>
      <c r="AP47" s="184"/>
      <c r="AQ47" s="171">
        <v>500</v>
      </c>
      <c r="AR47" s="185">
        <f t="shared" si="28"/>
        <v>0</v>
      </c>
      <c r="AS47" s="185"/>
      <c r="AT47" s="165">
        <v>450000</v>
      </c>
      <c r="AU47" s="183">
        <f t="shared" si="29"/>
        <v>0</v>
      </c>
      <c r="AV47" s="183"/>
      <c r="AW47" s="167">
        <v>360</v>
      </c>
      <c r="AX47" s="184">
        <f t="shared" si="30"/>
        <v>0</v>
      </c>
      <c r="AY47" s="184"/>
      <c r="AZ47" s="173">
        <v>0</v>
      </c>
      <c r="BA47" s="166">
        <f t="shared" si="19"/>
        <v>0</v>
      </c>
      <c r="BB47" s="174"/>
      <c r="BC47" s="171"/>
      <c r="BD47" s="172">
        <f t="shared" si="20"/>
        <v>0</v>
      </c>
      <c r="BE47" s="185"/>
      <c r="BF47" s="175"/>
      <c r="BG47" s="162">
        <f t="shared" si="21"/>
        <v>0</v>
      </c>
      <c r="BH47" s="181"/>
      <c r="BI47" s="171"/>
      <c r="BJ47" s="172" t="e">
        <f>BI47*#REF!</f>
        <v>#REF!</v>
      </c>
      <c r="BK47" s="185"/>
      <c r="BL47" s="16"/>
      <c r="BM47" s="3">
        <f t="shared" si="13"/>
        <v>526930</v>
      </c>
      <c r="BN47" s="2"/>
      <c r="BO47" s="126">
        <f t="shared" si="14"/>
        <v>0</v>
      </c>
      <c r="BP47" s="72" t="e">
        <f t="shared" si="22"/>
        <v>#VALUE!</v>
      </c>
    </row>
    <row r="48" spans="1:68" x14ac:dyDescent="0.25">
      <c r="A48" s="211">
        <v>42</v>
      </c>
      <c r="B48" s="114" t="s">
        <v>64</v>
      </c>
      <c r="C48" s="111" t="s">
        <v>50</v>
      </c>
      <c r="D48" s="149">
        <v>50</v>
      </c>
      <c r="E48" s="150">
        <f t="shared" si="1"/>
        <v>0</v>
      </c>
      <c r="F48" s="176"/>
      <c r="G48" s="151">
        <v>50000</v>
      </c>
      <c r="H48" s="152">
        <f t="shared" si="15"/>
        <v>0</v>
      </c>
      <c r="I48" s="177"/>
      <c r="J48" s="153">
        <v>600</v>
      </c>
      <c r="K48" s="154">
        <f t="shared" si="16"/>
        <v>0</v>
      </c>
      <c r="L48" s="178"/>
      <c r="M48" s="155">
        <v>200</v>
      </c>
      <c r="N48" s="156">
        <f t="shared" si="17"/>
        <v>0</v>
      </c>
      <c r="O48" s="179"/>
      <c r="P48" s="157"/>
      <c r="Q48" s="158">
        <f t="shared" si="18"/>
        <v>0</v>
      </c>
      <c r="R48" s="180"/>
      <c r="S48" s="159"/>
      <c r="T48" s="150">
        <f t="shared" si="2"/>
        <v>0</v>
      </c>
      <c r="U48" s="176"/>
      <c r="V48" s="160">
        <v>300</v>
      </c>
      <c r="W48" s="156">
        <f t="shared" si="3"/>
        <v>0</v>
      </c>
      <c r="X48" s="179"/>
      <c r="Y48" s="161">
        <v>20000</v>
      </c>
      <c r="Z48" s="162">
        <f t="shared" si="4"/>
        <v>0</v>
      </c>
      <c r="AA48" s="181"/>
      <c r="AB48" s="163">
        <v>5000</v>
      </c>
      <c r="AC48" s="182">
        <f t="shared" si="23"/>
        <v>0</v>
      </c>
      <c r="AD48" s="182"/>
      <c r="AE48" s="165">
        <v>100</v>
      </c>
      <c r="AF48" s="183">
        <f t="shared" si="24"/>
        <v>0</v>
      </c>
      <c r="AG48" s="183"/>
      <c r="AH48" s="167">
        <v>3270</v>
      </c>
      <c r="AI48" s="184">
        <f t="shared" si="25"/>
        <v>0</v>
      </c>
      <c r="AJ48" s="184"/>
      <c r="AK48" s="169">
        <v>500</v>
      </c>
      <c r="AL48" s="177">
        <f t="shared" si="26"/>
        <v>0</v>
      </c>
      <c r="AM48" s="177"/>
      <c r="AN48" s="170">
        <v>4000</v>
      </c>
      <c r="AO48" s="184">
        <f t="shared" si="27"/>
        <v>0</v>
      </c>
      <c r="AP48" s="184"/>
      <c r="AQ48" s="171">
        <v>200000</v>
      </c>
      <c r="AR48" s="185">
        <f t="shared" si="28"/>
        <v>0</v>
      </c>
      <c r="AS48" s="185"/>
      <c r="AT48" s="165">
        <v>400000</v>
      </c>
      <c r="AU48" s="183">
        <f t="shared" si="29"/>
        <v>0</v>
      </c>
      <c r="AV48" s="183"/>
      <c r="AW48" s="167">
        <v>360</v>
      </c>
      <c r="AX48" s="184">
        <f t="shared" si="30"/>
        <v>0</v>
      </c>
      <c r="AY48" s="184"/>
      <c r="AZ48" s="173">
        <v>300</v>
      </c>
      <c r="BA48" s="166">
        <f t="shared" si="19"/>
        <v>0</v>
      </c>
      <c r="BB48" s="174" t="s">
        <v>194</v>
      </c>
      <c r="BC48" s="171">
        <v>5000</v>
      </c>
      <c r="BD48" s="172">
        <f t="shared" si="20"/>
        <v>0</v>
      </c>
      <c r="BE48" s="185"/>
      <c r="BF48" s="175"/>
      <c r="BG48" s="162">
        <f t="shared" si="21"/>
        <v>0</v>
      </c>
      <c r="BH48" s="181"/>
      <c r="BI48" s="171"/>
      <c r="BJ48" s="172" t="e">
        <f>BI48*#REF!</f>
        <v>#REF!</v>
      </c>
      <c r="BK48" s="185"/>
      <c r="BL48" s="16"/>
      <c r="BM48" s="3">
        <f t="shared" si="13"/>
        <v>689680</v>
      </c>
      <c r="BN48" s="2"/>
      <c r="BO48" s="126">
        <f t="shared" si="14"/>
        <v>0</v>
      </c>
      <c r="BP48" s="72" t="e">
        <f t="shared" si="22"/>
        <v>#VALUE!</v>
      </c>
    </row>
    <row r="49" spans="1:68" ht="31.5" x14ac:dyDescent="0.25">
      <c r="A49" s="211">
        <v>43</v>
      </c>
      <c r="B49" s="114" t="s">
        <v>65</v>
      </c>
      <c r="C49" s="111" t="s">
        <v>66</v>
      </c>
      <c r="D49" s="149"/>
      <c r="E49" s="150">
        <f t="shared" si="1"/>
        <v>0</v>
      </c>
      <c r="F49" s="176"/>
      <c r="G49" s="151">
        <v>60000</v>
      </c>
      <c r="H49" s="152">
        <f t="shared" si="15"/>
        <v>0</v>
      </c>
      <c r="I49" s="177"/>
      <c r="J49" s="153">
        <v>0</v>
      </c>
      <c r="K49" s="154">
        <f t="shared" si="16"/>
        <v>0</v>
      </c>
      <c r="L49" s="178"/>
      <c r="M49" s="155">
        <v>0</v>
      </c>
      <c r="N49" s="156">
        <f t="shared" si="17"/>
        <v>0</v>
      </c>
      <c r="O49" s="179"/>
      <c r="P49" s="157"/>
      <c r="Q49" s="158">
        <f t="shared" si="18"/>
        <v>0</v>
      </c>
      <c r="R49" s="180"/>
      <c r="S49" s="159"/>
      <c r="T49" s="150">
        <f t="shared" si="2"/>
        <v>0</v>
      </c>
      <c r="U49" s="176"/>
      <c r="V49" s="160">
        <v>0</v>
      </c>
      <c r="W49" s="156">
        <f t="shared" si="3"/>
        <v>0</v>
      </c>
      <c r="X49" s="179"/>
      <c r="Y49" s="161">
        <v>1000</v>
      </c>
      <c r="Z49" s="162">
        <f t="shared" si="4"/>
        <v>0</v>
      </c>
      <c r="AA49" s="181"/>
      <c r="AB49" s="163"/>
      <c r="AC49" s="182">
        <f t="shared" si="23"/>
        <v>0</v>
      </c>
      <c r="AD49" s="182"/>
      <c r="AE49" s="165"/>
      <c r="AF49" s="183">
        <f t="shared" si="24"/>
        <v>0</v>
      </c>
      <c r="AG49" s="183"/>
      <c r="AH49" s="167">
        <v>60000</v>
      </c>
      <c r="AI49" s="184">
        <f t="shared" si="25"/>
        <v>0</v>
      </c>
      <c r="AJ49" s="184"/>
      <c r="AK49" s="169"/>
      <c r="AL49" s="177">
        <f t="shared" si="26"/>
        <v>0</v>
      </c>
      <c r="AM49" s="177"/>
      <c r="AN49" s="170">
        <v>0</v>
      </c>
      <c r="AO49" s="184">
        <f t="shared" si="27"/>
        <v>0</v>
      </c>
      <c r="AP49" s="184"/>
      <c r="AQ49" s="171"/>
      <c r="AR49" s="185">
        <f t="shared" si="28"/>
        <v>0</v>
      </c>
      <c r="AS49" s="185"/>
      <c r="AT49" s="165">
        <v>200000</v>
      </c>
      <c r="AU49" s="183">
        <f t="shared" si="29"/>
        <v>0</v>
      </c>
      <c r="AV49" s="183"/>
      <c r="AW49" s="167">
        <v>10000</v>
      </c>
      <c r="AX49" s="184">
        <f t="shared" si="30"/>
        <v>0</v>
      </c>
      <c r="AY49" s="184"/>
      <c r="AZ49" s="173">
        <v>0</v>
      </c>
      <c r="BA49" s="166">
        <f t="shared" si="19"/>
        <v>0</v>
      </c>
      <c r="BB49" s="174"/>
      <c r="BC49" s="171"/>
      <c r="BD49" s="172">
        <f t="shared" si="20"/>
        <v>0</v>
      </c>
      <c r="BE49" s="185"/>
      <c r="BF49" s="175"/>
      <c r="BG49" s="162">
        <f t="shared" si="21"/>
        <v>0</v>
      </c>
      <c r="BH49" s="181"/>
      <c r="BI49" s="171"/>
      <c r="BJ49" s="172" t="e">
        <f>BI49*#REF!</f>
        <v>#REF!</v>
      </c>
      <c r="BK49" s="185"/>
      <c r="BL49" s="16"/>
      <c r="BM49" s="3">
        <f t="shared" si="13"/>
        <v>331000</v>
      </c>
      <c r="BN49" s="2"/>
      <c r="BO49" s="126">
        <f t="shared" si="14"/>
        <v>0</v>
      </c>
      <c r="BP49" s="72" t="e">
        <f t="shared" si="22"/>
        <v>#VALUE!</v>
      </c>
    </row>
    <row r="50" spans="1:68" x14ac:dyDescent="0.25">
      <c r="A50" s="211">
        <v>44</v>
      </c>
      <c r="B50" s="114" t="s">
        <v>67</v>
      </c>
      <c r="C50" s="111" t="s">
        <v>66</v>
      </c>
      <c r="D50" s="149"/>
      <c r="E50" s="150">
        <f t="shared" si="1"/>
        <v>0</v>
      </c>
      <c r="F50" s="176"/>
      <c r="G50" s="151">
        <v>2000</v>
      </c>
      <c r="H50" s="152">
        <f t="shared" si="15"/>
        <v>0</v>
      </c>
      <c r="I50" s="177"/>
      <c r="J50" s="153">
        <v>30000</v>
      </c>
      <c r="K50" s="154">
        <f t="shared" si="16"/>
        <v>0</v>
      </c>
      <c r="L50" s="178"/>
      <c r="M50" s="155">
        <v>0</v>
      </c>
      <c r="N50" s="156">
        <f t="shared" si="17"/>
        <v>0</v>
      </c>
      <c r="O50" s="179"/>
      <c r="P50" s="157">
        <v>2000</v>
      </c>
      <c r="Q50" s="158">
        <f t="shared" si="18"/>
        <v>0</v>
      </c>
      <c r="R50" s="180"/>
      <c r="S50" s="159"/>
      <c r="T50" s="150">
        <f t="shared" si="2"/>
        <v>0</v>
      </c>
      <c r="U50" s="176"/>
      <c r="V50" s="160">
        <v>50000</v>
      </c>
      <c r="W50" s="156">
        <f t="shared" si="3"/>
        <v>0</v>
      </c>
      <c r="X50" s="179"/>
      <c r="Y50" s="161">
        <v>10000</v>
      </c>
      <c r="Z50" s="162">
        <f t="shared" si="4"/>
        <v>0</v>
      </c>
      <c r="AA50" s="181"/>
      <c r="AB50" s="163">
        <v>1600</v>
      </c>
      <c r="AC50" s="182">
        <f t="shared" si="23"/>
        <v>0</v>
      </c>
      <c r="AD50" s="182"/>
      <c r="AE50" s="165"/>
      <c r="AF50" s="183">
        <f t="shared" si="24"/>
        <v>0</v>
      </c>
      <c r="AG50" s="183"/>
      <c r="AH50" s="167"/>
      <c r="AI50" s="184">
        <f t="shared" si="25"/>
        <v>0</v>
      </c>
      <c r="AJ50" s="184"/>
      <c r="AK50" s="169"/>
      <c r="AL50" s="177">
        <f t="shared" si="26"/>
        <v>0</v>
      </c>
      <c r="AM50" s="177"/>
      <c r="AN50" s="170">
        <v>300</v>
      </c>
      <c r="AO50" s="184">
        <f t="shared" si="27"/>
        <v>0</v>
      </c>
      <c r="AP50" s="184"/>
      <c r="AQ50" s="171">
        <v>2000</v>
      </c>
      <c r="AR50" s="185">
        <f t="shared" si="28"/>
        <v>0</v>
      </c>
      <c r="AS50" s="185"/>
      <c r="AT50" s="165">
        <v>39000</v>
      </c>
      <c r="AU50" s="183">
        <f t="shared" si="29"/>
        <v>0</v>
      </c>
      <c r="AV50" s="183"/>
      <c r="AW50" s="167">
        <v>3000</v>
      </c>
      <c r="AX50" s="184">
        <f t="shared" si="30"/>
        <v>0</v>
      </c>
      <c r="AY50" s="184"/>
      <c r="AZ50" s="173">
        <v>0</v>
      </c>
      <c r="BA50" s="166">
        <f t="shared" si="19"/>
        <v>0</v>
      </c>
      <c r="BB50" s="174"/>
      <c r="BC50" s="171"/>
      <c r="BD50" s="172">
        <f t="shared" si="20"/>
        <v>0</v>
      </c>
      <c r="BE50" s="185"/>
      <c r="BF50" s="175"/>
      <c r="BG50" s="162">
        <f t="shared" si="21"/>
        <v>0</v>
      </c>
      <c r="BH50" s="181"/>
      <c r="BI50" s="171"/>
      <c r="BJ50" s="172" t="e">
        <f>BI50*#REF!</f>
        <v>#REF!</v>
      </c>
      <c r="BK50" s="185"/>
      <c r="BL50" s="16"/>
      <c r="BM50" s="3">
        <f t="shared" si="13"/>
        <v>139900</v>
      </c>
      <c r="BN50" s="2"/>
      <c r="BO50" s="126">
        <f t="shared" si="14"/>
        <v>0</v>
      </c>
      <c r="BP50" s="72" t="e">
        <f t="shared" si="22"/>
        <v>#VALUE!</v>
      </c>
    </row>
    <row r="51" spans="1:68" x14ac:dyDescent="0.25">
      <c r="A51" s="211">
        <v>45</v>
      </c>
      <c r="B51" s="114" t="s">
        <v>68</v>
      </c>
      <c r="C51" s="111" t="s">
        <v>66</v>
      </c>
      <c r="D51" s="149">
        <v>0</v>
      </c>
      <c r="E51" s="150">
        <f t="shared" si="1"/>
        <v>0</v>
      </c>
      <c r="F51" s="176"/>
      <c r="G51" s="151">
        <v>0</v>
      </c>
      <c r="H51" s="152">
        <f t="shared" si="15"/>
        <v>0</v>
      </c>
      <c r="I51" s="177"/>
      <c r="J51" s="153">
        <v>1000</v>
      </c>
      <c r="K51" s="154">
        <f t="shared" si="16"/>
        <v>0</v>
      </c>
      <c r="L51" s="178"/>
      <c r="M51" s="155">
        <v>0</v>
      </c>
      <c r="N51" s="156">
        <f t="shared" si="17"/>
        <v>0</v>
      </c>
      <c r="O51" s="179"/>
      <c r="P51" s="157"/>
      <c r="Q51" s="158">
        <f t="shared" si="18"/>
        <v>0</v>
      </c>
      <c r="R51" s="180"/>
      <c r="S51" s="159"/>
      <c r="T51" s="150">
        <f t="shared" si="2"/>
        <v>0</v>
      </c>
      <c r="U51" s="176"/>
      <c r="V51" s="160">
        <v>0</v>
      </c>
      <c r="W51" s="156">
        <f t="shared" si="3"/>
        <v>0</v>
      </c>
      <c r="X51" s="179"/>
      <c r="Y51" s="161">
        <v>10000</v>
      </c>
      <c r="Z51" s="162">
        <f t="shared" si="4"/>
        <v>0</v>
      </c>
      <c r="AA51" s="181"/>
      <c r="AB51" s="163"/>
      <c r="AC51" s="182">
        <f t="shared" si="23"/>
        <v>0</v>
      </c>
      <c r="AD51" s="182"/>
      <c r="AE51" s="165">
        <v>2000</v>
      </c>
      <c r="AF51" s="183">
        <f t="shared" si="24"/>
        <v>0</v>
      </c>
      <c r="AG51" s="183"/>
      <c r="AH51" s="167"/>
      <c r="AI51" s="184">
        <f t="shared" si="25"/>
        <v>0</v>
      </c>
      <c r="AJ51" s="184"/>
      <c r="AK51" s="169"/>
      <c r="AL51" s="177">
        <f t="shared" si="26"/>
        <v>0</v>
      </c>
      <c r="AM51" s="177"/>
      <c r="AN51" s="170">
        <v>32000</v>
      </c>
      <c r="AO51" s="184">
        <f t="shared" si="27"/>
        <v>0</v>
      </c>
      <c r="AP51" s="184"/>
      <c r="AQ51" s="171">
        <v>0</v>
      </c>
      <c r="AR51" s="185">
        <f t="shared" si="28"/>
        <v>0</v>
      </c>
      <c r="AS51" s="185"/>
      <c r="AT51" s="165">
        <v>4000</v>
      </c>
      <c r="AU51" s="183">
        <f t="shared" si="29"/>
        <v>0</v>
      </c>
      <c r="AV51" s="183"/>
      <c r="AW51" s="167">
        <v>0</v>
      </c>
      <c r="AX51" s="184">
        <f t="shared" si="30"/>
        <v>0</v>
      </c>
      <c r="AY51" s="184"/>
      <c r="AZ51" s="173">
        <v>0</v>
      </c>
      <c r="BA51" s="166">
        <f t="shared" si="19"/>
        <v>0</v>
      </c>
      <c r="BB51" s="174"/>
      <c r="BC51" s="171">
        <v>6000</v>
      </c>
      <c r="BD51" s="172">
        <f t="shared" si="20"/>
        <v>0</v>
      </c>
      <c r="BE51" s="185"/>
      <c r="BF51" s="175"/>
      <c r="BG51" s="162">
        <f t="shared" si="21"/>
        <v>0</v>
      </c>
      <c r="BH51" s="181"/>
      <c r="BI51" s="171"/>
      <c r="BJ51" s="172" t="e">
        <f>BI51*#REF!</f>
        <v>#REF!</v>
      </c>
      <c r="BK51" s="185"/>
      <c r="BL51" s="16"/>
      <c r="BM51" s="3">
        <f t="shared" si="13"/>
        <v>55000</v>
      </c>
      <c r="BN51" s="2"/>
      <c r="BO51" s="126">
        <f t="shared" si="14"/>
        <v>0</v>
      </c>
      <c r="BP51" s="72" t="e">
        <f t="shared" si="22"/>
        <v>#VALUE!</v>
      </c>
    </row>
    <row r="52" spans="1:68" x14ac:dyDescent="0.25">
      <c r="A52" s="211">
        <v>46</v>
      </c>
      <c r="B52" s="114" t="s">
        <v>69</v>
      </c>
      <c r="C52" s="111" t="s">
        <v>66</v>
      </c>
      <c r="D52" s="149"/>
      <c r="E52" s="150">
        <f t="shared" si="1"/>
        <v>0</v>
      </c>
      <c r="F52" s="176"/>
      <c r="G52" s="151">
        <v>0</v>
      </c>
      <c r="H52" s="152">
        <f t="shared" si="15"/>
        <v>0</v>
      </c>
      <c r="I52" s="177"/>
      <c r="J52" s="153">
        <v>1000</v>
      </c>
      <c r="K52" s="154">
        <f t="shared" si="16"/>
        <v>0</v>
      </c>
      <c r="L52" s="178"/>
      <c r="M52" s="155">
        <v>0</v>
      </c>
      <c r="N52" s="156">
        <f t="shared" si="17"/>
        <v>0</v>
      </c>
      <c r="O52" s="179"/>
      <c r="P52" s="157"/>
      <c r="Q52" s="158">
        <f t="shared" si="18"/>
        <v>0</v>
      </c>
      <c r="R52" s="180"/>
      <c r="S52" s="159"/>
      <c r="T52" s="150">
        <f t="shared" si="2"/>
        <v>0</v>
      </c>
      <c r="U52" s="176"/>
      <c r="V52" s="160">
        <v>100</v>
      </c>
      <c r="W52" s="156">
        <f t="shared" si="3"/>
        <v>0</v>
      </c>
      <c r="X52" s="179"/>
      <c r="Y52" s="161">
        <v>50</v>
      </c>
      <c r="Z52" s="162">
        <f t="shared" si="4"/>
        <v>0</v>
      </c>
      <c r="AA52" s="181"/>
      <c r="AB52" s="163">
        <v>60</v>
      </c>
      <c r="AC52" s="182">
        <f t="shared" si="23"/>
        <v>0</v>
      </c>
      <c r="AD52" s="182"/>
      <c r="AE52" s="165"/>
      <c r="AF52" s="183">
        <f t="shared" si="24"/>
        <v>0</v>
      </c>
      <c r="AG52" s="183"/>
      <c r="AH52" s="167">
        <v>1000</v>
      </c>
      <c r="AI52" s="184">
        <f t="shared" si="25"/>
        <v>0</v>
      </c>
      <c r="AJ52" s="184"/>
      <c r="AK52" s="169">
        <v>500</v>
      </c>
      <c r="AL52" s="177">
        <f t="shared" si="26"/>
        <v>0</v>
      </c>
      <c r="AM52" s="177"/>
      <c r="AN52" s="170">
        <v>200</v>
      </c>
      <c r="AO52" s="184">
        <f t="shared" si="27"/>
        <v>0</v>
      </c>
      <c r="AP52" s="184"/>
      <c r="AQ52" s="171"/>
      <c r="AR52" s="185">
        <f t="shared" si="28"/>
        <v>0</v>
      </c>
      <c r="AS52" s="185"/>
      <c r="AT52" s="165">
        <v>0</v>
      </c>
      <c r="AU52" s="183">
        <f t="shared" si="29"/>
        <v>0</v>
      </c>
      <c r="AV52" s="183"/>
      <c r="AW52" s="167">
        <v>0</v>
      </c>
      <c r="AX52" s="184">
        <f t="shared" si="30"/>
        <v>0</v>
      </c>
      <c r="AY52" s="184"/>
      <c r="AZ52" s="173">
        <v>100</v>
      </c>
      <c r="BA52" s="166">
        <f t="shared" si="19"/>
        <v>0</v>
      </c>
      <c r="BB52" s="174" t="s">
        <v>194</v>
      </c>
      <c r="BC52" s="171"/>
      <c r="BD52" s="172">
        <f t="shared" si="20"/>
        <v>0</v>
      </c>
      <c r="BE52" s="185"/>
      <c r="BF52" s="175"/>
      <c r="BG52" s="162">
        <f t="shared" si="21"/>
        <v>0</v>
      </c>
      <c r="BH52" s="181"/>
      <c r="BI52" s="171"/>
      <c r="BJ52" s="172" t="e">
        <f>BI52*#REF!</f>
        <v>#REF!</v>
      </c>
      <c r="BK52" s="185"/>
      <c r="BL52" s="16"/>
      <c r="BM52" s="3">
        <f t="shared" si="13"/>
        <v>3010</v>
      </c>
      <c r="BN52" s="2"/>
      <c r="BO52" s="126">
        <f t="shared" si="14"/>
        <v>0</v>
      </c>
      <c r="BP52" s="72" t="e">
        <f t="shared" si="22"/>
        <v>#VALUE!</v>
      </c>
    </row>
    <row r="53" spans="1:68" x14ac:dyDescent="0.25">
      <c r="A53" s="211">
        <v>47</v>
      </c>
      <c r="B53" s="114" t="s">
        <v>70</v>
      </c>
      <c r="C53" s="111" t="s">
        <v>66</v>
      </c>
      <c r="D53" s="149"/>
      <c r="E53" s="150">
        <f t="shared" si="1"/>
        <v>0</v>
      </c>
      <c r="F53" s="176"/>
      <c r="G53" s="151">
        <v>0</v>
      </c>
      <c r="H53" s="152">
        <f t="shared" si="15"/>
        <v>0</v>
      </c>
      <c r="I53" s="177"/>
      <c r="J53" s="153">
        <v>0</v>
      </c>
      <c r="K53" s="154">
        <f t="shared" si="16"/>
        <v>0</v>
      </c>
      <c r="L53" s="178"/>
      <c r="M53" s="155">
        <v>0</v>
      </c>
      <c r="N53" s="156">
        <f t="shared" si="17"/>
        <v>0</v>
      </c>
      <c r="O53" s="179"/>
      <c r="P53" s="157"/>
      <c r="Q53" s="158">
        <f t="shared" si="18"/>
        <v>0</v>
      </c>
      <c r="R53" s="180"/>
      <c r="S53" s="159"/>
      <c r="T53" s="150">
        <f t="shared" si="2"/>
        <v>0</v>
      </c>
      <c r="U53" s="176"/>
      <c r="V53" s="160">
        <v>0</v>
      </c>
      <c r="W53" s="156">
        <f t="shared" si="3"/>
        <v>0</v>
      </c>
      <c r="X53" s="179"/>
      <c r="Y53" s="161">
        <v>50</v>
      </c>
      <c r="Z53" s="162">
        <f t="shared" si="4"/>
        <v>0</v>
      </c>
      <c r="AA53" s="181"/>
      <c r="AB53" s="163"/>
      <c r="AC53" s="182">
        <f t="shared" si="23"/>
        <v>0</v>
      </c>
      <c r="AD53" s="182"/>
      <c r="AE53" s="165"/>
      <c r="AF53" s="183">
        <f t="shared" si="24"/>
        <v>0</v>
      </c>
      <c r="AG53" s="183"/>
      <c r="AH53" s="167"/>
      <c r="AI53" s="184">
        <f t="shared" si="25"/>
        <v>0</v>
      </c>
      <c r="AJ53" s="184"/>
      <c r="AK53" s="169"/>
      <c r="AL53" s="177">
        <f t="shared" si="26"/>
        <v>0</v>
      </c>
      <c r="AM53" s="177"/>
      <c r="AN53" s="170">
        <v>50</v>
      </c>
      <c r="AO53" s="184">
        <f t="shared" si="27"/>
        <v>0</v>
      </c>
      <c r="AP53" s="184"/>
      <c r="AQ53" s="171"/>
      <c r="AR53" s="185">
        <f t="shared" si="28"/>
        <v>0</v>
      </c>
      <c r="AS53" s="185"/>
      <c r="AT53" s="165">
        <v>400</v>
      </c>
      <c r="AU53" s="183">
        <f t="shared" si="29"/>
        <v>0</v>
      </c>
      <c r="AV53" s="183"/>
      <c r="AW53" s="167">
        <v>600</v>
      </c>
      <c r="AX53" s="184">
        <f t="shared" si="30"/>
        <v>0</v>
      </c>
      <c r="AY53" s="184"/>
      <c r="AZ53" s="173">
        <v>100</v>
      </c>
      <c r="BA53" s="166">
        <f t="shared" si="19"/>
        <v>0</v>
      </c>
      <c r="BB53" s="174" t="s">
        <v>194</v>
      </c>
      <c r="BC53" s="171"/>
      <c r="BD53" s="172">
        <f t="shared" si="20"/>
        <v>0</v>
      </c>
      <c r="BE53" s="185"/>
      <c r="BF53" s="175"/>
      <c r="BG53" s="162">
        <f t="shared" si="21"/>
        <v>0</v>
      </c>
      <c r="BH53" s="181"/>
      <c r="BI53" s="171"/>
      <c r="BJ53" s="172" t="e">
        <f>BI53*#REF!</f>
        <v>#REF!</v>
      </c>
      <c r="BK53" s="185"/>
      <c r="BL53" s="16"/>
      <c r="BM53" s="3">
        <f t="shared" si="13"/>
        <v>1200</v>
      </c>
      <c r="BN53" s="2"/>
      <c r="BO53" s="126">
        <f t="shared" si="14"/>
        <v>0</v>
      </c>
      <c r="BP53" s="72" t="e">
        <f t="shared" si="22"/>
        <v>#VALUE!</v>
      </c>
    </row>
    <row r="54" spans="1:68" x14ac:dyDescent="0.25">
      <c r="A54" s="211">
        <v>48</v>
      </c>
      <c r="B54" s="114" t="s">
        <v>71</v>
      </c>
      <c r="C54" s="111" t="s">
        <v>18</v>
      </c>
      <c r="D54" s="149"/>
      <c r="E54" s="150">
        <f t="shared" si="1"/>
        <v>0</v>
      </c>
      <c r="F54" s="176"/>
      <c r="G54" s="151">
        <v>0</v>
      </c>
      <c r="H54" s="152">
        <f t="shared" si="15"/>
        <v>0</v>
      </c>
      <c r="I54" s="177"/>
      <c r="J54" s="153">
        <v>0</v>
      </c>
      <c r="K54" s="154">
        <f t="shared" si="16"/>
        <v>0</v>
      </c>
      <c r="L54" s="178"/>
      <c r="M54" s="155">
        <v>0</v>
      </c>
      <c r="N54" s="156">
        <f t="shared" si="17"/>
        <v>0</v>
      </c>
      <c r="O54" s="179"/>
      <c r="P54" s="157"/>
      <c r="Q54" s="158">
        <f t="shared" si="18"/>
        <v>0</v>
      </c>
      <c r="R54" s="180"/>
      <c r="S54" s="159"/>
      <c r="T54" s="150">
        <f t="shared" si="2"/>
        <v>0</v>
      </c>
      <c r="U54" s="176"/>
      <c r="V54" s="160">
        <v>0</v>
      </c>
      <c r="W54" s="156">
        <f t="shared" si="3"/>
        <v>0</v>
      </c>
      <c r="X54" s="179"/>
      <c r="Y54" s="161">
        <v>10</v>
      </c>
      <c r="Z54" s="162">
        <f t="shared" si="4"/>
        <v>0</v>
      </c>
      <c r="AA54" s="181"/>
      <c r="AB54" s="163"/>
      <c r="AC54" s="182">
        <f t="shared" si="23"/>
        <v>0</v>
      </c>
      <c r="AD54" s="182"/>
      <c r="AE54" s="165"/>
      <c r="AF54" s="183">
        <f t="shared" si="24"/>
        <v>0</v>
      </c>
      <c r="AG54" s="183"/>
      <c r="AH54" s="167"/>
      <c r="AI54" s="184">
        <f t="shared" si="25"/>
        <v>0</v>
      </c>
      <c r="AJ54" s="184"/>
      <c r="AK54" s="169"/>
      <c r="AL54" s="177">
        <f t="shared" si="26"/>
        <v>0</v>
      </c>
      <c r="AM54" s="177"/>
      <c r="AN54" s="170">
        <v>50</v>
      </c>
      <c r="AO54" s="184">
        <f t="shared" si="27"/>
        <v>0</v>
      </c>
      <c r="AP54" s="184"/>
      <c r="AQ54" s="171">
        <v>1000</v>
      </c>
      <c r="AR54" s="185">
        <f t="shared" si="28"/>
        <v>0</v>
      </c>
      <c r="AS54" s="185"/>
      <c r="AT54" s="165">
        <v>1100</v>
      </c>
      <c r="AU54" s="183">
        <f t="shared" si="29"/>
        <v>0</v>
      </c>
      <c r="AV54" s="183"/>
      <c r="AW54" s="167">
        <v>600</v>
      </c>
      <c r="AX54" s="184">
        <f t="shared" si="30"/>
        <v>0</v>
      </c>
      <c r="AY54" s="184"/>
      <c r="AZ54" s="173">
        <v>50</v>
      </c>
      <c r="BA54" s="166">
        <f t="shared" si="19"/>
        <v>0</v>
      </c>
      <c r="BB54" s="174" t="s">
        <v>194</v>
      </c>
      <c r="BC54" s="171"/>
      <c r="BD54" s="172">
        <f t="shared" si="20"/>
        <v>0</v>
      </c>
      <c r="BE54" s="185"/>
      <c r="BF54" s="175"/>
      <c r="BG54" s="162">
        <f t="shared" si="21"/>
        <v>0</v>
      </c>
      <c r="BH54" s="181"/>
      <c r="BI54" s="171"/>
      <c r="BJ54" s="172" t="e">
        <f>BI54*#REF!</f>
        <v>#REF!</v>
      </c>
      <c r="BK54" s="185"/>
      <c r="BL54" s="16"/>
      <c r="BM54" s="3">
        <f t="shared" si="13"/>
        <v>2810</v>
      </c>
      <c r="BN54" s="2"/>
      <c r="BO54" s="126">
        <f t="shared" si="14"/>
        <v>0</v>
      </c>
      <c r="BP54" s="72" t="e">
        <f t="shared" si="22"/>
        <v>#VALUE!</v>
      </c>
    </row>
    <row r="55" spans="1:68" x14ac:dyDescent="0.25">
      <c r="A55" s="211">
        <v>49</v>
      </c>
      <c r="B55" s="114" t="s">
        <v>72</v>
      </c>
      <c r="C55" s="111" t="s">
        <v>18</v>
      </c>
      <c r="D55" s="149"/>
      <c r="E55" s="150">
        <f t="shared" si="1"/>
        <v>0</v>
      </c>
      <c r="F55" s="176"/>
      <c r="G55" s="151">
        <v>0</v>
      </c>
      <c r="H55" s="152">
        <f t="shared" si="15"/>
        <v>0</v>
      </c>
      <c r="I55" s="177"/>
      <c r="J55" s="153">
        <v>2000</v>
      </c>
      <c r="K55" s="154">
        <f t="shared" si="16"/>
        <v>0</v>
      </c>
      <c r="L55" s="178"/>
      <c r="M55" s="155">
        <v>1000</v>
      </c>
      <c r="N55" s="156">
        <f t="shared" si="17"/>
        <v>0</v>
      </c>
      <c r="O55" s="179"/>
      <c r="P55" s="157"/>
      <c r="Q55" s="158">
        <f t="shared" si="18"/>
        <v>0</v>
      </c>
      <c r="R55" s="180"/>
      <c r="S55" s="159">
        <v>10</v>
      </c>
      <c r="T55" s="150">
        <f t="shared" si="2"/>
        <v>0</v>
      </c>
      <c r="U55" s="176"/>
      <c r="V55" s="160">
        <v>500</v>
      </c>
      <c r="W55" s="156">
        <f t="shared" si="3"/>
        <v>0</v>
      </c>
      <c r="X55" s="179"/>
      <c r="Y55" s="161">
        <v>50</v>
      </c>
      <c r="Z55" s="162">
        <f t="shared" si="4"/>
        <v>0</v>
      </c>
      <c r="AA55" s="181"/>
      <c r="AB55" s="163"/>
      <c r="AC55" s="182">
        <f t="shared" si="23"/>
        <v>0</v>
      </c>
      <c r="AD55" s="182"/>
      <c r="AE55" s="165"/>
      <c r="AF55" s="183">
        <f t="shared" si="24"/>
        <v>0</v>
      </c>
      <c r="AG55" s="183"/>
      <c r="AH55" s="167">
        <v>3000</v>
      </c>
      <c r="AI55" s="184">
        <f t="shared" si="25"/>
        <v>0</v>
      </c>
      <c r="AJ55" s="184"/>
      <c r="AK55" s="169">
        <v>1000</v>
      </c>
      <c r="AL55" s="177">
        <f t="shared" si="26"/>
        <v>0</v>
      </c>
      <c r="AM55" s="177"/>
      <c r="AN55" s="170">
        <v>200</v>
      </c>
      <c r="AO55" s="184">
        <f t="shared" si="27"/>
        <v>0</v>
      </c>
      <c r="AP55" s="184"/>
      <c r="AQ55" s="171">
        <v>3000</v>
      </c>
      <c r="AR55" s="185">
        <f t="shared" si="28"/>
        <v>0</v>
      </c>
      <c r="AS55" s="185"/>
      <c r="AT55" s="165">
        <v>0</v>
      </c>
      <c r="AU55" s="183">
        <f t="shared" si="29"/>
        <v>0</v>
      </c>
      <c r="AV55" s="183"/>
      <c r="AW55" s="167">
        <v>0</v>
      </c>
      <c r="AX55" s="184">
        <f t="shared" si="30"/>
        <v>0</v>
      </c>
      <c r="AY55" s="184"/>
      <c r="AZ55" s="173">
        <v>50</v>
      </c>
      <c r="BA55" s="166">
        <f t="shared" si="19"/>
        <v>0</v>
      </c>
      <c r="BB55" s="174" t="s">
        <v>194</v>
      </c>
      <c r="BC55" s="171"/>
      <c r="BD55" s="172">
        <f t="shared" si="20"/>
        <v>0</v>
      </c>
      <c r="BE55" s="185"/>
      <c r="BF55" s="175"/>
      <c r="BG55" s="162">
        <f t="shared" si="21"/>
        <v>0</v>
      </c>
      <c r="BH55" s="181"/>
      <c r="BI55" s="171"/>
      <c r="BJ55" s="172" t="e">
        <f>BI55*#REF!</f>
        <v>#REF!</v>
      </c>
      <c r="BK55" s="185"/>
      <c r="BL55" s="16"/>
      <c r="BM55" s="3">
        <f t="shared" si="13"/>
        <v>10810</v>
      </c>
      <c r="BN55" s="2"/>
      <c r="BO55" s="126">
        <f t="shared" si="14"/>
        <v>0</v>
      </c>
      <c r="BP55" s="72" t="e">
        <f t="shared" si="22"/>
        <v>#VALUE!</v>
      </c>
    </row>
    <row r="56" spans="1:68" x14ac:dyDescent="0.25">
      <c r="A56" s="211">
        <v>50</v>
      </c>
      <c r="B56" s="114" t="s">
        <v>73</v>
      </c>
      <c r="C56" s="111" t="s">
        <v>18</v>
      </c>
      <c r="D56" s="149"/>
      <c r="E56" s="150">
        <f t="shared" si="1"/>
        <v>0</v>
      </c>
      <c r="F56" s="176"/>
      <c r="G56" s="151">
        <v>0</v>
      </c>
      <c r="H56" s="152">
        <f t="shared" si="15"/>
        <v>0</v>
      </c>
      <c r="I56" s="177"/>
      <c r="J56" s="153">
        <v>0</v>
      </c>
      <c r="K56" s="154">
        <f t="shared" si="16"/>
        <v>0</v>
      </c>
      <c r="L56" s="178"/>
      <c r="M56" s="155">
        <v>500</v>
      </c>
      <c r="N56" s="156">
        <f t="shared" si="17"/>
        <v>0</v>
      </c>
      <c r="O56" s="179"/>
      <c r="P56" s="157"/>
      <c r="Q56" s="158">
        <f t="shared" si="18"/>
        <v>0</v>
      </c>
      <c r="R56" s="180"/>
      <c r="S56" s="159"/>
      <c r="T56" s="150">
        <f t="shared" si="2"/>
        <v>0</v>
      </c>
      <c r="U56" s="176"/>
      <c r="V56" s="160">
        <v>0</v>
      </c>
      <c r="W56" s="156">
        <f t="shared" si="3"/>
        <v>0</v>
      </c>
      <c r="X56" s="179"/>
      <c r="Y56" s="161">
        <v>10</v>
      </c>
      <c r="Z56" s="162">
        <f t="shared" si="4"/>
        <v>0</v>
      </c>
      <c r="AA56" s="181"/>
      <c r="AB56" s="163"/>
      <c r="AC56" s="182">
        <f t="shared" si="23"/>
        <v>0</v>
      </c>
      <c r="AD56" s="182"/>
      <c r="AE56" s="165"/>
      <c r="AF56" s="183">
        <f t="shared" si="24"/>
        <v>0</v>
      </c>
      <c r="AG56" s="183"/>
      <c r="AH56" s="167"/>
      <c r="AI56" s="184">
        <f t="shared" si="25"/>
        <v>0</v>
      </c>
      <c r="AJ56" s="184"/>
      <c r="AK56" s="169"/>
      <c r="AL56" s="177">
        <f t="shared" si="26"/>
        <v>0</v>
      </c>
      <c r="AM56" s="177"/>
      <c r="AN56" s="170">
        <v>50</v>
      </c>
      <c r="AO56" s="184">
        <f t="shared" si="27"/>
        <v>0</v>
      </c>
      <c r="AP56" s="184"/>
      <c r="AQ56" s="171">
        <v>2000</v>
      </c>
      <c r="AR56" s="185">
        <f t="shared" si="28"/>
        <v>0</v>
      </c>
      <c r="AS56" s="185"/>
      <c r="AT56" s="165">
        <v>700</v>
      </c>
      <c r="AU56" s="183">
        <f t="shared" si="29"/>
        <v>0</v>
      </c>
      <c r="AV56" s="183"/>
      <c r="AW56" s="167">
        <v>600</v>
      </c>
      <c r="AX56" s="184">
        <f t="shared" si="30"/>
        <v>0</v>
      </c>
      <c r="AY56" s="184"/>
      <c r="AZ56" s="173">
        <v>50</v>
      </c>
      <c r="BA56" s="166">
        <f t="shared" si="19"/>
        <v>0</v>
      </c>
      <c r="BB56" s="174" t="s">
        <v>194</v>
      </c>
      <c r="BC56" s="171"/>
      <c r="BD56" s="172">
        <f t="shared" si="20"/>
        <v>0</v>
      </c>
      <c r="BE56" s="185"/>
      <c r="BF56" s="175"/>
      <c r="BG56" s="162">
        <f t="shared" si="21"/>
        <v>0</v>
      </c>
      <c r="BH56" s="181"/>
      <c r="BI56" s="171"/>
      <c r="BJ56" s="172" t="e">
        <f>BI56*#REF!</f>
        <v>#REF!</v>
      </c>
      <c r="BK56" s="185"/>
      <c r="BL56" s="16"/>
      <c r="BM56" s="3">
        <f t="shared" si="13"/>
        <v>3910</v>
      </c>
      <c r="BN56" s="2"/>
      <c r="BO56" s="126">
        <f t="shared" si="14"/>
        <v>0</v>
      </c>
      <c r="BP56" s="72" t="e">
        <f t="shared" si="22"/>
        <v>#VALUE!</v>
      </c>
    </row>
    <row r="57" spans="1:68" x14ac:dyDescent="0.25">
      <c r="A57" s="211">
        <v>51</v>
      </c>
      <c r="B57" s="114" t="s">
        <v>74</v>
      </c>
      <c r="C57" s="111" t="s">
        <v>18</v>
      </c>
      <c r="D57" s="149"/>
      <c r="E57" s="150">
        <f t="shared" si="1"/>
        <v>0</v>
      </c>
      <c r="F57" s="176"/>
      <c r="G57" s="151">
        <v>200</v>
      </c>
      <c r="H57" s="152">
        <f t="shared" si="15"/>
        <v>0</v>
      </c>
      <c r="I57" s="177"/>
      <c r="J57" s="153">
        <v>18</v>
      </c>
      <c r="K57" s="154">
        <f t="shared" si="16"/>
        <v>0</v>
      </c>
      <c r="L57" s="178"/>
      <c r="M57" s="155">
        <v>0</v>
      </c>
      <c r="N57" s="156">
        <f t="shared" si="17"/>
        <v>0</v>
      </c>
      <c r="O57" s="179"/>
      <c r="P57" s="157"/>
      <c r="Q57" s="158">
        <f t="shared" si="18"/>
        <v>0</v>
      </c>
      <c r="R57" s="180"/>
      <c r="S57" s="159"/>
      <c r="T57" s="150">
        <f t="shared" si="2"/>
        <v>0</v>
      </c>
      <c r="U57" s="176"/>
      <c r="V57" s="160">
        <v>1500</v>
      </c>
      <c r="W57" s="156">
        <f t="shared" si="3"/>
        <v>0</v>
      </c>
      <c r="X57" s="179"/>
      <c r="Y57" s="161">
        <v>10000</v>
      </c>
      <c r="Z57" s="162">
        <f t="shared" si="4"/>
        <v>0</v>
      </c>
      <c r="AA57" s="181"/>
      <c r="AB57" s="163">
        <v>8000</v>
      </c>
      <c r="AC57" s="182">
        <f t="shared" si="23"/>
        <v>0</v>
      </c>
      <c r="AD57" s="182"/>
      <c r="AE57" s="165"/>
      <c r="AF57" s="183">
        <f t="shared" si="24"/>
        <v>0</v>
      </c>
      <c r="AG57" s="183"/>
      <c r="AH57" s="167">
        <v>8100</v>
      </c>
      <c r="AI57" s="184">
        <f t="shared" si="25"/>
        <v>0</v>
      </c>
      <c r="AJ57" s="184"/>
      <c r="AK57" s="169"/>
      <c r="AL57" s="177">
        <f t="shared" si="26"/>
        <v>0</v>
      </c>
      <c r="AM57" s="177"/>
      <c r="AN57" s="170">
        <v>2200</v>
      </c>
      <c r="AO57" s="184">
        <f t="shared" si="27"/>
        <v>0</v>
      </c>
      <c r="AP57" s="184"/>
      <c r="AQ57" s="171"/>
      <c r="AR57" s="185">
        <f t="shared" si="28"/>
        <v>0</v>
      </c>
      <c r="AS57" s="185"/>
      <c r="AT57" s="165">
        <v>0</v>
      </c>
      <c r="AU57" s="183">
        <f t="shared" si="29"/>
        <v>0</v>
      </c>
      <c r="AV57" s="183"/>
      <c r="AW57" s="167">
        <v>0</v>
      </c>
      <c r="AX57" s="184">
        <f t="shared" si="30"/>
        <v>0</v>
      </c>
      <c r="AY57" s="184"/>
      <c r="AZ57" s="173">
        <v>0</v>
      </c>
      <c r="BA57" s="166">
        <f t="shared" si="19"/>
        <v>0</v>
      </c>
      <c r="BB57" s="174"/>
      <c r="BC57" s="171"/>
      <c r="BD57" s="172">
        <f t="shared" si="20"/>
        <v>0</v>
      </c>
      <c r="BE57" s="185"/>
      <c r="BF57" s="175"/>
      <c r="BG57" s="162">
        <f t="shared" si="21"/>
        <v>0</v>
      </c>
      <c r="BH57" s="181"/>
      <c r="BI57" s="171"/>
      <c r="BJ57" s="172" t="e">
        <f>BI57*#REF!</f>
        <v>#REF!</v>
      </c>
      <c r="BK57" s="185"/>
      <c r="BL57" s="16"/>
      <c r="BM57" s="3">
        <f t="shared" si="13"/>
        <v>30018</v>
      </c>
      <c r="BN57" s="2"/>
      <c r="BO57" s="126">
        <f t="shared" si="14"/>
        <v>0</v>
      </c>
      <c r="BP57" s="72" t="e">
        <f t="shared" si="22"/>
        <v>#VALUE!</v>
      </c>
    </row>
    <row r="58" spans="1:68" x14ac:dyDescent="0.25">
      <c r="A58" s="211">
        <v>52</v>
      </c>
      <c r="B58" s="114" t="s">
        <v>75</v>
      </c>
      <c r="C58" s="111" t="s">
        <v>50</v>
      </c>
      <c r="D58" s="149">
        <v>200</v>
      </c>
      <c r="E58" s="150">
        <f t="shared" si="1"/>
        <v>0</v>
      </c>
      <c r="F58" s="176"/>
      <c r="G58" s="151">
        <v>1000</v>
      </c>
      <c r="H58" s="152">
        <f t="shared" si="15"/>
        <v>0</v>
      </c>
      <c r="I58" s="177"/>
      <c r="J58" s="153">
        <v>2000</v>
      </c>
      <c r="K58" s="154">
        <f t="shared" si="16"/>
        <v>0</v>
      </c>
      <c r="L58" s="178"/>
      <c r="M58" s="155">
        <v>100</v>
      </c>
      <c r="N58" s="156">
        <f t="shared" si="17"/>
        <v>0</v>
      </c>
      <c r="O58" s="179"/>
      <c r="P58" s="157"/>
      <c r="Q58" s="158">
        <f t="shared" si="18"/>
        <v>0</v>
      </c>
      <c r="R58" s="180"/>
      <c r="S58" s="159">
        <v>250</v>
      </c>
      <c r="T58" s="150">
        <f t="shared" si="2"/>
        <v>0</v>
      </c>
      <c r="U58" s="176"/>
      <c r="V58" s="160">
        <v>1500</v>
      </c>
      <c r="W58" s="156">
        <f t="shared" si="3"/>
        <v>0</v>
      </c>
      <c r="X58" s="179"/>
      <c r="Y58" s="161">
        <v>15000</v>
      </c>
      <c r="Z58" s="162">
        <f t="shared" si="4"/>
        <v>0</v>
      </c>
      <c r="AA58" s="181"/>
      <c r="AB58" s="163">
        <v>600</v>
      </c>
      <c r="AC58" s="182">
        <f t="shared" si="23"/>
        <v>0</v>
      </c>
      <c r="AD58" s="182"/>
      <c r="AE58" s="165">
        <v>200</v>
      </c>
      <c r="AF58" s="183">
        <f t="shared" si="24"/>
        <v>0</v>
      </c>
      <c r="AG58" s="183"/>
      <c r="AH58" s="167">
        <v>40000</v>
      </c>
      <c r="AI58" s="184">
        <f t="shared" si="25"/>
        <v>0</v>
      </c>
      <c r="AJ58" s="184"/>
      <c r="AK58" s="169">
        <v>1000</v>
      </c>
      <c r="AL58" s="177">
        <f t="shared" si="26"/>
        <v>0</v>
      </c>
      <c r="AM58" s="177"/>
      <c r="AN58" s="170">
        <v>500</v>
      </c>
      <c r="AO58" s="184">
        <f t="shared" si="27"/>
        <v>0</v>
      </c>
      <c r="AP58" s="184"/>
      <c r="AQ58" s="171">
        <v>500</v>
      </c>
      <c r="AR58" s="185">
        <f t="shared" si="28"/>
        <v>0</v>
      </c>
      <c r="AS58" s="185"/>
      <c r="AT58" s="165">
        <v>40000</v>
      </c>
      <c r="AU58" s="183">
        <f t="shared" si="29"/>
        <v>0</v>
      </c>
      <c r="AV58" s="183"/>
      <c r="AW58" s="167">
        <v>720</v>
      </c>
      <c r="AX58" s="184">
        <f t="shared" si="30"/>
        <v>0</v>
      </c>
      <c r="AY58" s="184"/>
      <c r="AZ58" s="173">
        <v>15000</v>
      </c>
      <c r="BA58" s="166">
        <f t="shared" si="19"/>
        <v>0</v>
      </c>
      <c r="BB58" s="174" t="s">
        <v>194</v>
      </c>
      <c r="BC58" s="171"/>
      <c r="BD58" s="172">
        <f t="shared" si="20"/>
        <v>0</v>
      </c>
      <c r="BE58" s="185"/>
      <c r="BF58" s="175"/>
      <c r="BG58" s="162">
        <f t="shared" si="21"/>
        <v>0</v>
      </c>
      <c r="BH58" s="181"/>
      <c r="BI58" s="171"/>
      <c r="BJ58" s="172" t="e">
        <f>BI58*#REF!</f>
        <v>#REF!</v>
      </c>
      <c r="BK58" s="185"/>
      <c r="BL58" s="16"/>
      <c r="BM58" s="3">
        <f t="shared" si="13"/>
        <v>118570</v>
      </c>
      <c r="BN58" s="2"/>
      <c r="BO58" s="126">
        <f t="shared" si="14"/>
        <v>0</v>
      </c>
      <c r="BP58" s="72" t="e">
        <f t="shared" si="22"/>
        <v>#VALUE!</v>
      </c>
    </row>
    <row r="59" spans="1:68" x14ac:dyDescent="0.25">
      <c r="A59" s="211">
        <v>53</v>
      </c>
      <c r="B59" s="114" t="s">
        <v>76</v>
      </c>
      <c r="C59" s="111" t="s">
        <v>26</v>
      </c>
      <c r="D59" s="149">
        <v>1000</v>
      </c>
      <c r="E59" s="150">
        <f t="shared" si="1"/>
        <v>0</v>
      </c>
      <c r="F59" s="176"/>
      <c r="G59" s="151">
        <v>60000</v>
      </c>
      <c r="H59" s="152">
        <f t="shared" si="15"/>
        <v>0</v>
      </c>
      <c r="I59" s="177"/>
      <c r="J59" s="153">
        <v>40000</v>
      </c>
      <c r="K59" s="154">
        <f t="shared" si="16"/>
        <v>0</v>
      </c>
      <c r="L59" s="178"/>
      <c r="M59" s="155">
        <v>200</v>
      </c>
      <c r="N59" s="156">
        <f t="shared" si="17"/>
        <v>0</v>
      </c>
      <c r="O59" s="179"/>
      <c r="P59" s="157">
        <v>2000</v>
      </c>
      <c r="Q59" s="158">
        <f t="shared" si="18"/>
        <v>0</v>
      </c>
      <c r="R59" s="180"/>
      <c r="S59" s="159">
        <v>200</v>
      </c>
      <c r="T59" s="150">
        <f t="shared" si="2"/>
        <v>0</v>
      </c>
      <c r="U59" s="176"/>
      <c r="V59" s="160">
        <v>8000</v>
      </c>
      <c r="W59" s="156">
        <f t="shared" si="3"/>
        <v>0</v>
      </c>
      <c r="X59" s="179"/>
      <c r="Y59" s="161">
        <v>15000</v>
      </c>
      <c r="Z59" s="162">
        <f t="shared" si="4"/>
        <v>0</v>
      </c>
      <c r="AA59" s="181"/>
      <c r="AB59" s="163">
        <v>26000</v>
      </c>
      <c r="AC59" s="182">
        <f t="shared" si="23"/>
        <v>0</v>
      </c>
      <c r="AD59" s="182"/>
      <c r="AE59" s="165"/>
      <c r="AF59" s="183">
        <f t="shared" si="24"/>
        <v>0</v>
      </c>
      <c r="AG59" s="183"/>
      <c r="AH59" s="167">
        <v>20000</v>
      </c>
      <c r="AI59" s="184">
        <f t="shared" si="25"/>
        <v>0</v>
      </c>
      <c r="AJ59" s="184"/>
      <c r="AK59" s="169"/>
      <c r="AL59" s="177">
        <f t="shared" si="26"/>
        <v>0</v>
      </c>
      <c r="AM59" s="177"/>
      <c r="AN59" s="170">
        <v>6000</v>
      </c>
      <c r="AO59" s="184">
        <f t="shared" si="27"/>
        <v>0</v>
      </c>
      <c r="AP59" s="184"/>
      <c r="AQ59" s="171">
        <v>40000</v>
      </c>
      <c r="AR59" s="185">
        <f t="shared" si="28"/>
        <v>0</v>
      </c>
      <c r="AS59" s="185"/>
      <c r="AT59" s="165">
        <v>15000</v>
      </c>
      <c r="AU59" s="183">
        <f t="shared" si="29"/>
        <v>0</v>
      </c>
      <c r="AV59" s="183"/>
      <c r="AW59" s="167">
        <v>15000</v>
      </c>
      <c r="AX59" s="184">
        <f t="shared" si="30"/>
        <v>0</v>
      </c>
      <c r="AY59" s="184"/>
      <c r="AZ59" s="173">
        <v>10000</v>
      </c>
      <c r="BA59" s="166">
        <f t="shared" si="19"/>
        <v>0</v>
      </c>
      <c r="BB59" s="174" t="s">
        <v>194</v>
      </c>
      <c r="BC59" s="171">
        <v>5000</v>
      </c>
      <c r="BD59" s="172">
        <f t="shared" si="20"/>
        <v>0</v>
      </c>
      <c r="BE59" s="185"/>
      <c r="BF59" s="175"/>
      <c r="BG59" s="162">
        <f t="shared" si="21"/>
        <v>0</v>
      </c>
      <c r="BH59" s="181"/>
      <c r="BI59" s="171"/>
      <c r="BJ59" s="172" t="e">
        <f>BI59*#REF!</f>
        <v>#REF!</v>
      </c>
      <c r="BK59" s="185"/>
      <c r="BL59" s="16"/>
      <c r="BM59" s="3">
        <f t="shared" si="13"/>
        <v>263400</v>
      </c>
      <c r="BN59" s="2"/>
      <c r="BO59" s="126">
        <f t="shared" si="14"/>
        <v>0</v>
      </c>
      <c r="BP59" s="72" t="e">
        <f t="shared" si="22"/>
        <v>#VALUE!</v>
      </c>
    </row>
    <row r="60" spans="1:68" x14ac:dyDescent="0.25">
      <c r="A60" s="211">
        <v>54</v>
      </c>
      <c r="B60" s="114" t="s">
        <v>77</v>
      </c>
      <c r="C60" s="111" t="s">
        <v>57</v>
      </c>
      <c r="D60" s="149"/>
      <c r="E60" s="150">
        <f t="shared" si="1"/>
        <v>0</v>
      </c>
      <c r="F60" s="176"/>
      <c r="G60" s="151"/>
      <c r="H60" s="152">
        <f t="shared" si="15"/>
        <v>0</v>
      </c>
      <c r="I60" s="177"/>
      <c r="J60" s="153">
        <v>2000</v>
      </c>
      <c r="K60" s="154">
        <f t="shared" si="16"/>
        <v>0</v>
      </c>
      <c r="L60" s="178"/>
      <c r="M60" s="155">
        <v>0</v>
      </c>
      <c r="N60" s="156">
        <f t="shared" si="17"/>
        <v>0</v>
      </c>
      <c r="O60" s="179"/>
      <c r="P60" s="157"/>
      <c r="Q60" s="158">
        <f t="shared" si="18"/>
        <v>0</v>
      </c>
      <c r="R60" s="180"/>
      <c r="S60" s="159"/>
      <c r="T60" s="150">
        <f t="shared" si="2"/>
        <v>0</v>
      </c>
      <c r="U60" s="176"/>
      <c r="V60" s="160">
        <v>10000</v>
      </c>
      <c r="W60" s="156">
        <f t="shared" si="3"/>
        <v>0</v>
      </c>
      <c r="X60" s="179"/>
      <c r="Y60" s="161">
        <v>10000</v>
      </c>
      <c r="Z60" s="162">
        <f t="shared" si="4"/>
        <v>0</v>
      </c>
      <c r="AA60" s="181"/>
      <c r="AB60" s="163"/>
      <c r="AC60" s="182">
        <f t="shared" si="23"/>
        <v>0</v>
      </c>
      <c r="AD60" s="182"/>
      <c r="AE60" s="165"/>
      <c r="AF60" s="183">
        <f t="shared" si="24"/>
        <v>0</v>
      </c>
      <c r="AG60" s="183"/>
      <c r="AH60" s="167">
        <v>50000</v>
      </c>
      <c r="AI60" s="184">
        <f t="shared" si="25"/>
        <v>0</v>
      </c>
      <c r="AJ60" s="184"/>
      <c r="AK60" s="169"/>
      <c r="AL60" s="177">
        <f t="shared" si="26"/>
        <v>0</v>
      </c>
      <c r="AM60" s="177"/>
      <c r="AN60" s="170">
        <v>3000</v>
      </c>
      <c r="AO60" s="184">
        <f t="shared" si="27"/>
        <v>0</v>
      </c>
      <c r="AP60" s="184"/>
      <c r="AQ60" s="171">
        <v>40000</v>
      </c>
      <c r="AR60" s="185">
        <f t="shared" si="28"/>
        <v>0</v>
      </c>
      <c r="AS60" s="185"/>
      <c r="AT60" s="165">
        <v>13000</v>
      </c>
      <c r="AU60" s="183">
        <f t="shared" si="29"/>
        <v>0</v>
      </c>
      <c r="AV60" s="183"/>
      <c r="AW60" s="167">
        <v>3000</v>
      </c>
      <c r="AX60" s="184">
        <f t="shared" si="30"/>
        <v>0</v>
      </c>
      <c r="AY60" s="184"/>
      <c r="AZ60" s="173">
        <v>0</v>
      </c>
      <c r="BA60" s="166">
        <f t="shared" si="19"/>
        <v>0</v>
      </c>
      <c r="BB60" s="174"/>
      <c r="BC60" s="171"/>
      <c r="BD60" s="172">
        <f t="shared" si="20"/>
        <v>0</v>
      </c>
      <c r="BE60" s="185"/>
      <c r="BF60" s="175"/>
      <c r="BG60" s="162">
        <f t="shared" si="21"/>
        <v>0</v>
      </c>
      <c r="BH60" s="181"/>
      <c r="BI60" s="171"/>
      <c r="BJ60" s="172" t="e">
        <f>BI60*#REF!</f>
        <v>#REF!</v>
      </c>
      <c r="BK60" s="185"/>
      <c r="BL60" s="16"/>
      <c r="BM60" s="3">
        <f t="shared" si="13"/>
        <v>131000</v>
      </c>
      <c r="BN60" s="2"/>
      <c r="BO60" s="126">
        <f t="shared" si="14"/>
        <v>0</v>
      </c>
      <c r="BP60" s="72" t="e">
        <f t="shared" si="22"/>
        <v>#VALUE!</v>
      </c>
    </row>
    <row r="61" spans="1:68" x14ac:dyDescent="0.25">
      <c r="A61" s="211">
        <v>55</v>
      </c>
      <c r="B61" s="114" t="s">
        <v>78</v>
      </c>
      <c r="C61" s="111" t="s">
        <v>18</v>
      </c>
      <c r="D61" s="149"/>
      <c r="E61" s="150">
        <f t="shared" si="1"/>
        <v>0</v>
      </c>
      <c r="F61" s="176"/>
      <c r="G61" s="151">
        <v>0</v>
      </c>
      <c r="H61" s="152">
        <f t="shared" si="15"/>
        <v>0</v>
      </c>
      <c r="I61" s="177"/>
      <c r="J61" s="153">
        <v>0</v>
      </c>
      <c r="K61" s="154">
        <f t="shared" si="16"/>
        <v>0</v>
      </c>
      <c r="L61" s="178"/>
      <c r="M61" s="155">
        <v>0</v>
      </c>
      <c r="N61" s="156">
        <f t="shared" si="17"/>
        <v>0</v>
      </c>
      <c r="O61" s="179"/>
      <c r="P61" s="157"/>
      <c r="Q61" s="158">
        <f t="shared" si="18"/>
        <v>0</v>
      </c>
      <c r="R61" s="180"/>
      <c r="S61" s="159"/>
      <c r="T61" s="150">
        <f t="shared" si="2"/>
        <v>0</v>
      </c>
      <c r="U61" s="176"/>
      <c r="V61" s="160">
        <v>0</v>
      </c>
      <c r="W61" s="156">
        <f t="shared" si="3"/>
        <v>0</v>
      </c>
      <c r="X61" s="179"/>
      <c r="Y61" s="161">
        <v>1000</v>
      </c>
      <c r="Z61" s="162">
        <f t="shared" si="4"/>
        <v>0</v>
      </c>
      <c r="AA61" s="181"/>
      <c r="AB61" s="163"/>
      <c r="AC61" s="182">
        <f t="shared" si="23"/>
        <v>0</v>
      </c>
      <c r="AD61" s="182"/>
      <c r="AE61" s="165"/>
      <c r="AF61" s="183">
        <f t="shared" si="24"/>
        <v>0</v>
      </c>
      <c r="AG61" s="183"/>
      <c r="AH61" s="167">
        <v>0</v>
      </c>
      <c r="AI61" s="184">
        <f t="shared" si="25"/>
        <v>0</v>
      </c>
      <c r="AJ61" s="184"/>
      <c r="AK61" s="169"/>
      <c r="AL61" s="177">
        <f t="shared" si="26"/>
        <v>0</v>
      </c>
      <c r="AM61" s="177"/>
      <c r="AN61" s="170">
        <v>6000</v>
      </c>
      <c r="AO61" s="184">
        <f t="shared" si="27"/>
        <v>0</v>
      </c>
      <c r="AP61" s="184"/>
      <c r="AQ61" s="171">
        <v>18000</v>
      </c>
      <c r="AR61" s="185">
        <f t="shared" si="28"/>
        <v>0</v>
      </c>
      <c r="AS61" s="185"/>
      <c r="AT61" s="165">
        <v>0</v>
      </c>
      <c r="AU61" s="183">
        <f t="shared" si="29"/>
        <v>0</v>
      </c>
      <c r="AV61" s="183"/>
      <c r="AW61" s="167">
        <v>100</v>
      </c>
      <c r="AX61" s="184">
        <f t="shared" si="30"/>
        <v>0</v>
      </c>
      <c r="AY61" s="184"/>
      <c r="AZ61" s="173">
        <v>0</v>
      </c>
      <c r="BA61" s="166">
        <f t="shared" si="19"/>
        <v>0</v>
      </c>
      <c r="BB61" s="174"/>
      <c r="BC61" s="171"/>
      <c r="BD61" s="172">
        <f t="shared" si="20"/>
        <v>0</v>
      </c>
      <c r="BE61" s="185"/>
      <c r="BF61" s="175"/>
      <c r="BG61" s="162">
        <f t="shared" si="21"/>
        <v>0</v>
      </c>
      <c r="BH61" s="181"/>
      <c r="BI61" s="171"/>
      <c r="BJ61" s="172" t="e">
        <f>BI61*#REF!</f>
        <v>#REF!</v>
      </c>
      <c r="BK61" s="185"/>
      <c r="BL61" s="16"/>
      <c r="BM61" s="3">
        <f t="shared" si="13"/>
        <v>25100</v>
      </c>
      <c r="BN61" s="2"/>
      <c r="BO61" s="126">
        <f t="shared" si="14"/>
        <v>0</v>
      </c>
      <c r="BP61" s="72" t="e">
        <f t="shared" si="22"/>
        <v>#VALUE!</v>
      </c>
    </row>
    <row r="62" spans="1:68" x14ac:dyDescent="0.25">
      <c r="A62" s="211">
        <v>56</v>
      </c>
      <c r="B62" s="114" t="s">
        <v>79</v>
      </c>
      <c r="C62" s="111" t="s">
        <v>18</v>
      </c>
      <c r="D62" s="149"/>
      <c r="E62" s="150">
        <f t="shared" si="1"/>
        <v>0</v>
      </c>
      <c r="F62" s="176"/>
      <c r="G62" s="151">
        <v>0</v>
      </c>
      <c r="H62" s="152">
        <f t="shared" si="15"/>
        <v>0</v>
      </c>
      <c r="I62" s="177"/>
      <c r="J62" s="153">
        <v>576</v>
      </c>
      <c r="K62" s="154">
        <f t="shared" si="16"/>
        <v>0</v>
      </c>
      <c r="L62" s="178"/>
      <c r="M62" s="155">
        <v>0</v>
      </c>
      <c r="N62" s="156">
        <f t="shared" si="17"/>
        <v>0</v>
      </c>
      <c r="O62" s="179"/>
      <c r="P62" s="157"/>
      <c r="Q62" s="158">
        <f t="shared" si="18"/>
        <v>0</v>
      </c>
      <c r="R62" s="180"/>
      <c r="S62" s="159"/>
      <c r="T62" s="150">
        <f t="shared" si="2"/>
        <v>0</v>
      </c>
      <c r="U62" s="176"/>
      <c r="V62" s="160">
        <v>1200</v>
      </c>
      <c r="W62" s="156">
        <f t="shared" si="3"/>
        <v>0</v>
      </c>
      <c r="X62" s="179"/>
      <c r="Y62" s="161">
        <v>1000</v>
      </c>
      <c r="Z62" s="162">
        <f t="shared" si="4"/>
        <v>0</v>
      </c>
      <c r="AA62" s="181"/>
      <c r="AB62" s="163"/>
      <c r="AC62" s="182">
        <f t="shared" si="23"/>
        <v>0</v>
      </c>
      <c r="AD62" s="182"/>
      <c r="AE62" s="165"/>
      <c r="AF62" s="183">
        <f t="shared" si="24"/>
        <v>0</v>
      </c>
      <c r="AG62" s="183"/>
      <c r="AH62" s="167">
        <v>15000</v>
      </c>
      <c r="AI62" s="184">
        <f t="shared" si="25"/>
        <v>0</v>
      </c>
      <c r="AJ62" s="184"/>
      <c r="AK62" s="169">
        <v>1000</v>
      </c>
      <c r="AL62" s="177">
        <f t="shared" si="26"/>
        <v>0</v>
      </c>
      <c r="AM62" s="177"/>
      <c r="AN62" s="170">
        <v>0</v>
      </c>
      <c r="AO62" s="184">
        <f t="shared" si="27"/>
        <v>0</v>
      </c>
      <c r="AP62" s="184"/>
      <c r="AQ62" s="171"/>
      <c r="AR62" s="185">
        <f t="shared" si="28"/>
        <v>0</v>
      </c>
      <c r="AS62" s="185"/>
      <c r="AT62" s="165">
        <v>324</v>
      </c>
      <c r="AU62" s="183">
        <f t="shared" si="29"/>
        <v>0</v>
      </c>
      <c r="AV62" s="183"/>
      <c r="AW62" s="167">
        <v>100</v>
      </c>
      <c r="AX62" s="184">
        <f t="shared" si="30"/>
        <v>0</v>
      </c>
      <c r="AY62" s="184"/>
      <c r="AZ62" s="173">
        <v>0</v>
      </c>
      <c r="BA62" s="166">
        <f t="shared" si="19"/>
        <v>0</v>
      </c>
      <c r="BB62" s="174"/>
      <c r="BC62" s="171"/>
      <c r="BD62" s="172">
        <f t="shared" si="20"/>
        <v>0</v>
      </c>
      <c r="BE62" s="185"/>
      <c r="BF62" s="175"/>
      <c r="BG62" s="162">
        <f t="shared" si="21"/>
        <v>0</v>
      </c>
      <c r="BH62" s="181"/>
      <c r="BI62" s="171"/>
      <c r="BJ62" s="172" t="e">
        <f>BI62*#REF!</f>
        <v>#REF!</v>
      </c>
      <c r="BK62" s="185"/>
      <c r="BL62" s="16"/>
      <c r="BM62" s="3">
        <f t="shared" si="13"/>
        <v>19200</v>
      </c>
      <c r="BN62" s="2"/>
      <c r="BO62" s="126">
        <f t="shared" si="14"/>
        <v>0</v>
      </c>
      <c r="BP62" s="72" t="e">
        <f t="shared" si="22"/>
        <v>#VALUE!</v>
      </c>
    </row>
    <row r="63" spans="1:68" x14ac:dyDescent="0.25">
      <c r="A63" s="211">
        <v>57</v>
      </c>
      <c r="B63" s="114" t="s">
        <v>80</v>
      </c>
      <c r="C63" s="111" t="s">
        <v>18</v>
      </c>
      <c r="D63" s="149"/>
      <c r="E63" s="150">
        <f t="shared" si="1"/>
        <v>0</v>
      </c>
      <c r="F63" s="176"/>
      <c r="G63" s="151">
        <v>0</v>
      </c>
      <c r="H63" s="152">
        <f t="shared" si="15"/>
        <v>0</v>
      </c>
      <c r="I63" s="177"/>
      <c r="J63" s="153">
        <v>900</v>
      </c>
      <c r="K63" s="154">
        <f t="shared" si="16"/>
        <v>0</v>
      </c>
      <c r="L63" s="178"/>
      <c r="M63" s="155">
        <v>0</v>
      </c>
      <c r="N63" s="156">
        <f t="shared" si="17"/>
        <v>0</v>
      </c>
      <c r="O63" s="179"/>
      <c r="P63" s="157"/>
      <c r="Q63" s="158">
        <f t="shared" si="18"/>
        <v>0</v>
      </c>
      <c r="R63" s="180"/>
      <c r="S63" s="159"/>
      <c r="T63" s="150">
        <f t="shared" si="2"/>
        <v>0</v>
      </c>
      <c r="U63" s="176"/>
      <c r="V63" s="160">
        <v>2400</v>
      </c>
      <c r="W63" s="156">
        <f t="shared" si="3"/>
        <v>0</v>
      </c>
      <c r="X63" s="179"/>
      <c r="Y63" s="161">
        <v>2000</v>
      </c>
      <c r="Z63" s="162">
        <f t="shared" si="4"/>
        <v>0</v>
      </c>
      <c r="AA63" s="181"/>
      <c r="AB63" s="163"/>
      <c r="AC63" s="182">
        <f t="shared" si="23"/>
        <v>0</v>
      </c>
      <c r="AD63" s="182"/>
      <c r="AE63" s="165"/>
      <c r="AF63" s="183">
        <f t="shared" si="24"/>
        <v>0</v>
      </c>
      <c r="AG63" s="183"/>
      <c r="AH63" s="167">
        <v>0</v>
      </c>
      <c r="AI63" s="184">
        <f t="shared" si="25"/>
        <v>0</v>
      </c>
      <c r="AJ63" s="184"/>
      <c r="AK63" s="169"/>
      <c r="AL63" s="177">
        <f t="shared" si="26"/>
        <v>0</v>
      </c>
      <c r="AM63" s="177"/>
      <c r="AN63" s="170">
        <v>14000</v>
      </c>
      <c r="AO63" s="184">
        <f t="shared" si="27"/>
        <v>0</v>
      </c>
      <c r="AP63" s="184"/>
      <c r="AQ63" s="171">
        <v>36000</v>
      </c>
      <c r="AR63" s="185">
        <f t="shared" si="28"/>
        <v>0</v>
      </c>
      <c r="AS63" s="185"/>
      <c r="AT63" s="165">
        <v>324</v>
      </c>
      <c r="AU63" s="183">
        <f t="shared" si="29"/>
        <v>0</v>
      </c>
      <c r="AV63" s="183"/>
      <c r="AW63" s="167">
        <v>0</v>
      </c>
      <c r="AX63" s="184">
        <f t="shared" si="30"/>
        <v>0</v>
      </c>
      <c r="AY63" s="184"/>
      <c r="AZ63" s="173">
        <v>0</v>
      </c>
      <c r="BA63" s="166">
        <f t="shared" si="19"/>
        <v>0</v>
      </c>
      <c r="BB63" s="174"/>
      <c r="BC63" s="171"/>
      <c r="BD63" s="172">
        <f t="shared" si="20"/>
        <v>0</v>
      </c>
      <c r="BE63" s="185"/>
      <c r="BF63" s="175"/>
      <c r="BG63" s="162">
        <f t="shared" si="21"/>
        <v>0</v>
      </c>
      <c r="BH63" s="181"/>
      <c r="BI63" s="171"/>
      <c r="BJ63" s="172" t="e">
        <f>BI63*#REF!</f>
        <v>#REF!</v>
      </c>
      <c r="BK63" s="185"/>
      <c r="BL63" s="16"/>
      <c r="BM63" s="3">
        <f t="shared" si="13"/>
        <v>55624</v>
      </c>
      <c r="BN63" s="2"/>
      <c r="BO63" s="126">
        <f t="shared" si="14"/>
        <v>0</v>
      </c>
      <c r="BP63" s="72" t="e">
        <f t="shared" si="22"/>
        <v>#VALUE!</v>
      </c>
    </row>
    <row r="64" spans="1:68" x14ac:dyDescent="0.25">
      <c r="A64" s="211">
        <v>58</v>
      </c>
      <c r="B64" s="114" t="s">
        <v>81</v>
      </c>
      <c r="C64" s="111" t="s">
        <v>18</v>
      </c>
      <c r="D64" s="149"/>
      <c r="E64" s="150">
        <f t="shared" si="1"/>
        <v>0</v>
      </c>
      <c r="F64" s="176"/>
      <c r="G64" s="151">
        <v>0</v>
      </c>
      <c r="H64" s="152">
        <f t="shared" si="15"/>
        <v>0</v>
      </c>
      <c r="I64" s="177"/>
      <c r="J64" s="153">
        <v>0</v>
      </c>
      <c r="K64" s="154">
        <f t="shared" si="16"/>
        <v>0</v>
      </c>
      <c r="L64" s="178"/>
      <c r="M64" s="155">
        <v>0</v>
      </c>
      <c r="N64" s="156">
        <f t="shared" si="17"/>
        <v>0</v>
      </c>
      <c r="O64" s="179"/>
      <c r="P64" s="157"/>
      <c r="Q64" s="158">
        <f t="shared" si="18"/>
        <v>0</v>
      </c>
      <c r="R64" s="180"/>
      <c r="S64" s="159"/>
      <c r="T64" s="150">
        <f t="shared" si="2"/>
        <v>0</v>
      </c>
      <c r="U64" s="176"/>
      <c r="V64" s="160">
        <v>2400</v>
      </c>
      <c r="W64" s="156">
        <f t="shared" si="3"/>
        <v>0</v>
      </c>
      <c r="X64" s="179"/>
      <c r="Y64" s="161">
        <v>2000</v>
      </c>
      <c r="Z64" s="162">
        <f t="shared" si="4"/>
        <v>0</v>
      </c>
      <c r="AA64" s="181"/>
      <c r="AB64" s="163"/>
      <c r="AC64" s="182">
        <f t="shared" si="23"/>
        <v>0</v>
      </c>
      <c r="AD64" s="182"/>
      <c r="AE64" s="165"/>
      <c r="AF64" s="183">
        <f t="shared" si="24"/>
        <v>0</v>
      </c>
      <c r="AG64" s="183"/>
      <c r="AH64" s="167">
        <v>16000</v>
      </c>
      <c r="AI64" s="184">
        <f t="shared" si="25"/>
        <v>0</v>
      </c>
      <c r="AJ64" s="184"/>
      <c r="AK64" s="169">
        <v>4000</v>
      </c>
      <c r="AL64" s="177">
        <f t="shared" si="26"/>
        <v>0</v>
      </c>
      <c r="AM64" s="177"/>
      <c r="AN64" s="170">
        <v>0</v>
      </c>
      <c r="AO64" s="184">
        <f t="shared" si="27"/>
        <v>0</v>
      </c>
      <c r="AP64" s="184"/>
      <c r="AQ64" s="171"/>
      <c r="AR64" s="185">
        <f t="shared" si="28"/>
        <v>0</v>
      </c>
      <c r="AS64" s="185"/>
      <c r="AT64" s="165"/>
      <c r="AU64" s="183">
        <f t="shared" si="29"/>
        <v>0</v>
      </c>
      <c r="AV64" s="183"/>
      <c r="AW64" s="167">
        <v>100</v>
      </c>
      <c r="AX64" s="184">
        <f t="shared" si="30"/>
        <v>0</v>
      </c>
      <c r="AY64" s="184"/>
      <c r="AZ64" s="173">
        <v>0</v>
      </c>
      <c r="BA64" s="166">
        <f t="shared" si="19"/>
        <v>0</v>
      </c>
      <c r="BB64" s="174"/>
      <c r="BC64" s="171"/>
      <c r="BD64" s="172">
        <f t="shared" si="20"/>
        <v>0</v>
      </c>
      <c r="BE64" s="185"/>
      <c r="BF64" s="175"/>
      <c r="BG64" s="162">
        <f t="shared" si="21"/>
        <v>0</v>
      </c>
      <c r="BH64" s="181"/>
      <c r="BI64" s="171"/>
      <c r="BJ64" s="172" t="e">
        <f>BI64*#REF!</f>
        <v>#REF!</v>
      </c>
      <c r="BK64" s="185"/>
      <c r="BL64" s="16"/>
      <c r="BM64" s="3">
        <f t="shared" si="13"/>
        <v>24500</v>
      </c>
      <c r="BN64" s="2"/>
      <c r="BO64" s="126">
        <f t="shared" si="14"/>
        <v>0</v>
      </c>
      <c r="BP64" s="72" t="e">
        <f t="shared" si="22"/>
        <v>#VALUE!</v>
      </c>
    </row>
    <row r="65" spans="1:68" x14ac:dyDescent="0.25">
      <c r="A65" s="211">
        <v>59</v>
      </c>
      <c r="B65" s="114" t="s">
        <v>82</v>
      </c>
      <c r="C65" s="111" t="s">
        <v>18</v>
      </c>
      <c r="D65" s="149"/>
      <c r="E65" s="150">
        <f t="shared" si="1"/>
        <v>0</v>
      </c>
      <c r="F65" s="176"/>
      <c r="G65" s="151">
        <v>0</v>
      </c>
      <c r="H65" s="152">
        <f t="shared" si="15"/>
        <v>0</v>
      </c>
      <c r="I65" s="177"/>
      <c r="J65" s="153">
        <v>0</v>
      </c>
      <c r="K65" s="154">
        <f t="shared" si="16"/>
        <v>0</v>
      </c>
      <c r="L65" s="178"/>
      <c r="M65" s="155">
        <v>0</v>
      </c>
      <c r="N65" s="156">
        <f t="shared" si="17"/>
        <v>0</v>
      </c>
      <c r="O65" s="179"/>
      <c r="P65" s="157"/>
      <c r="Q65" s="158">
        <f t="shared" si="18"/>
        <v>0</v>
      </c>
      <c r="R65" s="180"/>
      <c r="S65" s="159"/>
      <c r="T65" s="150">
        <f t="shared" si="2"/>
        <v>0</v>
      </c>
      <c r="U65" s="176"/>
      <c r="V65" s="160">
        <v>0</v>
      </c>
      <c r="W65" s="156">
        <f t="shared" si="3"/>
        <v>0</v>
      </c>
      <c r="X65" s="179"/>
      <c r="Y65" s="161">
        <v>2000</v>
      </c>
      <c r="Z65" s="162">
        <f t="shared" si="4"/>
        <v>0</v>
      </c>
      <c r="AA65" s="181"/>
      <c r="AB65" s="163"/>
      <c r="AC65" s="182">
        <f t="shared" si="23"/>
        <v>0</v>
      </c>
      <c r="AD65" s="182"/>
      <c r="AE65" s="165"/>
      <c r="AF65" s="183">
        <f t="shared" si="24"/>
        <v>0</v>
      </c>
      <c r="AG65" s="183"/>
      <c r="AH65" s="167">
        <v>0</v>
      </c>
      <c r="AI65" s="184">
        <f t="shared" si="25"/>
        <v>0</v>
      </c>
      <c r="AJ65" s="184"/>
      <c r="AK65" s="169">
        <v>1000</v>
      </c>
      <c r="AL65" s="177">
        <f t="shared" si="26"/>
        <v>0</v>
      </c>
      <c r="AM65" s="177"/>
      <c r="AN65" s="170">
        <v>6000</v>
      </c>
      <c r="AO65" s="184">
        <f t="shared" si="27"/>
        <v>0</v>
      </c>
      <c r="AP65" s="184"/>
      <c r="AQ65" s="171"/>
      <c r="AR65" s="185">
        <f t="shared" si="28"/>
        <v>0</v>
      </c>
      <c r="AS65" s="185"/>
      <c r="AT65" s="165"/>
      <c r="AU65" s="183">
        <f t="shared" si="29"/>
        <v>0</v>
      </c>
      <c r="AV65" s="183"/>
      <c r="AW65" s="167">
        <v>360</v>
      </c>
      <c r="AX65" s="184">
        <f t="shared" si="30"/>
        <v>0</v>
      </c>
      <c r="AY65" s="184"/>
      <c r="AZ65" s="173">
        <v>0</v>
      </c>
      <c r="BA65" s="166">
        <f t="shared" si="19"/>
        <v>0</v>
      </c>
      <c r="BB65" s="174"/>
      <c r="BC65" s="171"/>
      <c r="BD65" s="172">
        <f t="shared" si="20"/>
        <v>0</v>
      </c>
      <c r="BE65" s="185"/>
      <c r="BF65" s="175"/>
      <c r="BG65" s="162">
        <f t="shared" si="21"/>
        <v>0</v>
      </c>
      <c r="BH65" s="181"/>
      <c r="BI65" s="171"/>
      <c r="BJ65" s="172" t="e">
        <f>BI65*#REF!</f>
        <v>#REF!</v>
      </c>
      <c r="BK65" s="185"/>
      <c r="BL65" s="16"/>
      <c r="BM65" s="3">
        <f t="shared" si="13"/>
        <v>9360</v>
      </c>
      <c r="BN65" s="2"/>
      <c r="BO65" s="126">
        <f t="shared" si="14"/>
        <v>0</v>
      </c>
      <c r="BP65" s="72" t="e">
        <f t="shared" si="22"/>
        <v>#VALUE!</v>
      </c>
    </row>
    <row r="66" spans="1:68" x14ac:dyDescent="0.25">
      <c r="A66" s="211">
        <v>60</v>
      </c>
      <c r="B66" s="114" t="s">
        <v>83</v>
      </c>
      <c r="C66" s="111" t="s">
        <v>18</v>
      </c>
      <c r="D66" s="149"/>
      <c r="E66" s="150">
        <f t="shared" si="1"/>
        <v>0</v>
      </c>
      <c r="F66" s="176"/>
      <c r="G66" s="151">
        <v>0</v>
      </c>
      <c r="H66" s="152">
        <f t="shared" si="15"/>
        <v>0</v>
      </c>
      <c r="I66" s="177"/>
      <c r="J66" s="153">
        <v>819</v>
      </c>
      <c r="K66" s="154">
        <f t="shared" si="16"/>
        <v>0</v>
      </c>
      <c r="L66" s="178"/>
      <c r="M66" s="155">
        <v>0</v>
      </c>
      <c r="N66" s="156">
        <f t="shared" si="17"/>
        <v>0</v>
      </c>
      <c r="O66" s="179"/>
      <c r="P66" s="157"/>
      <c r="Q66" s="158">
        <f t="shared" si="18"/>
        <v>0</v>
      </c>
      <c r="R66" s="180"/>
      <c r="S66" s="159"/>
      <c r="T66" s="150">
        <f t="shared" si="2"/>
        <v>0</v>
      </c>
      <c r="U66" s="176"/>
      <c r="V66" s="160">
        <v>2400</v>
      </c>
      <c r="W66" s="156">
        <f t="shared" si="3"/>
        <v>0</v>
      </c>
      <c r="X66" s="179"/>
      <c r="Y66" s="161">
        <v>2000</v>
      </c>
      <c r="Z66" s="162">
        <f t="shared" si="4"/>
        <v>0</v>
      </c>
      <c r="AA66" s="181"/>
      <c r="AB66" s="163"/>
      <c r="AC66" s="182">
        <f t="shared" si="23"/>
        <v>0</v>
      </c>
      <c r="AD66" s="182"/>
      <c r="AE66" s="165"/>
      <c r="AF66" s="183">
        <f t="shared" si="24"/>
        <v>0</v>
      </c>
      <c r="AG66" s="183"/>
      <c r="AH66" s="167">
        <v>16500</v>
      </c>
      <c r="AI66" s="184">
        <f t="shared" si="25"/>
        <v>0</v>
      </c>
      <c r="AJ66" s="184"/>
      <c r="AK66" s="169">
        <v>4000</v>
      </c>
      <c r="AL66" s="177">
        <f t="shared" si="26"/>
        <v>0</v>
      </c>
      <c r="AM66" s="177"/>
      <c r="AN66" s="170">
        <v>0</v>
      </c>
      <c r="AO66" s="184">
        <f t="shared" si="27"/>
        <v>0</v>
      </c>
      <c r="AP66" s="184"/>
      <c r="AQ66" s="171"/>
      <c r="AR66" s="185">
        <f t="shared" si="28"/>
        <v>0</v>
      </c>
      <c r="AS66" s="185"/>
      <c r="AT66" s="165">
        <v>5100</v>
      </c>
      <c r="AU66" s="183">
        <f t="shared" si="29"/>
        <v>0</v>
      </c>
      <c r="AV66" s="183"/>
      <c r="AW66" s="167">
        <v>500</v>
      </c>
      <c r="AX66" s="184">
        <f t="shared" si="30"/>
        <v>0</v>
      </c>
      <c r="AY66" s="184"/>
      <c r="AZ66" s="173">
        <v>0</v>
      </c>
      <c r="BA66" s="166">
        <f t="shared" si="19"/>
        <v>0</v>
      </c>
      <c r="BB66" s="174"/>
      <c r="BC66" s="171"/>
      <c r="BD66" s="172">
        <f t="shared" si="20"/>
        <v>0</v>
      </c>
      <c r="BE66" s="185"/>
      <c r="BF66" s="175"/>
      <c r="BG66" s="162">
        <f t="shared" si="21"/>
        <v>0</v>
      </c>
      <c r="BH66" s="181"/>
      <c r="BI66" s="171"/>
      <c r="BJ66" s="172" t="e">
        <f>BI66*#REF!</f>
        <v>#REF!</v>
      </c>
      <c r="BK66" s="185"/>
      <c r="BL66" s="16"/>
      <c r="BM66" s="3">
        <f t="shared" si="13"/>
        <v>31319</v>
      </c>
      <c r="BN66" s="2"/>
      <c r="BO66" s="126">
        <f t="shared" si="14"/>
        <v>0</v>
      </c>
      <c r="BP66" s="72" t="e">
        <f t="shared" si="22"/>
        <v>#VALUE!</v>
      </c>
    </row>
    <row r="67" spans="1:68" x14ac:dyDescent="0.25">
      <c r="A67" s="211">
        <v>61</v>
      </c>
      <c r="B67" s="114" t="s">
        <v>84</v>
      </c>
      <c r="C67" s="111" t="s">
        <v>18</v>
      </c>
      <c r="D67" s="149"/>
      <c r="E67" s="150">
        <f t="shared" si="1"/>
        <v>0</v>
      </c>
      <c r="F67" s="176"/>
      <c r="G67" s="151">
        <v>0</v>
      </c>
      <c r="H67" s="152">
        <f t="shared" si="15"/>
        <v>0</v>
      </c>
      <c r="I67" s="177"/>
      <c r="J67" s="153">
        <v>0</v>
      </c>
      <c r="K67" s="154">
        <f t="shared" si="16"/>
        <v>0</v>
      </c>
      <c r="L67" s="178"/>
      <c r="M67" s="155">
        <v>0</v>
      </c>
      <c r="N67" s="156">
        <f t="shared" si="17"/>
        <v>0</v>
      </c>
      <c r="O67" s="179"/>
      <c r="P67" s="157"/>
      <c r="Q67" s="158">
        <f t="shared" si="18"/>
        <v>0</v>
      </c>
      <c r="R67" s="180"/>
      <c r="S67" s="159"/>
      <c r="T67" s="150">
        <f t="shared" si="2"/>
        <v>0</v>
      </c>
      <c r="U67" s="176"/>
      <c r="V67" s="160">
        <v>0</v>
      </c>
      <c r="W67" s="156">
        <f t="shared" si="3"/>
        <v>0</v>
      </c>
      <c r="X67" s="179"/>
      <c r="Y67" s="161">
        <v>1000</v>
      </c>
      <c r="Z67" s="162">
        <f t="shared" si="4"/>
        <v>0</v>
      </c>
      <c r="AA67" s="181"/>
      <c r="AB67" s="163"/>
      <c r="AC67" s="182">
        <f t="shared" si="23"/>
        <v>0</v>
      </c>
      <c r="AD67" s="182"/>
      <c r="AE67" s="165"/>
      <c r="AF67" s="183">
        <f t="shared" si="24"/>
        <v>0</v>
      </c>
      <c r="AG67" s="183"/>
      <c r="AH67" s="167">
        <v>0</v>
      </c>
      <c r="AI67" s="184">
        <f t="shared" si="25"/>
        <v>0</v>
      </c>
      <c r="AJ67" s="184"/>
      <c r="AK67" s="169"/>
      <c r="AL67" s="177">
        <f t="shared" si="26"/>
        <v>0</v>
      </c>
      <c r="AM67" s="177"/>
      <c r="AN67" s="170">
        <v>3000</v>
      </c>
      <c r="AO67" s="184">
        <f t="shared" si="27"/>
        <v>0</v>
      </c>
      <c r="AP67" s="184"/>
      <c r="AQ67" s="171">
        <v>5000</v>
      </c>
      <c r="AR67" s="185">
        <f t="shared" si="28"/>
        <v>0</v>
      </c>
      <c r="AS67" s="185"/>
      <c r="AT67" s="165"/>
      <c r="AU67" s="183">
        <f t="shared" si="29"/>
        <v>0</v>
      </c>
      <c r="AV67" s="183"/>
      <c r="AW67" s="167">
        <v>500</v>
      </c>
      <c r="AX67" s="184">
        <f t="shared" si="30"/>
        <v>0</v>
      </c>
      <c r="AY67" s="184"/>
      <c r="AZ67" s="173">
        <v>0</v>
      </c>
      <c r="BA67" s="166">
        <f t="shared" si="19"/>
        <v>0</v>
      </c>
      <c r="BB67" s="174"/>
      <c r="BC67" s="171"/>
      <c r="BD67" s="172">
        <f t="shared" si="20"/>
        <v>0</v>
      </c>
      <c r="BE67" s="185"/>
      <c r="BF67" s="175"/>
      <c r="BG67" s="162">
        <f t="shared" si="21"/>
        <v>0</v>
      </c>
      <c r="BH67" s="181"/>
      <c r="BI67" s="171"/>
      <c r="BJ67" s="172" t="e">
        <f>BI67*#REF!</f>
        <v>#REF!</v>
      </c>
      <c r="BK67" s="185"/>
      <c r="BL67" s="16"/>
      <c r="BM67" s="3">
        <f t="shared" si="13"/>
        <v>9500</v>
      </c>
      <c r="BN67" s="2"/>
      <c r="BO67" s="126">
        <f t="shared" si="14"/>
        <v>0</v>
      </c>
      <c r="BP67" s="72" t="e">
        <f t="shared" si="22"/>
        <v>#VALUE!</v>
      </c>
    </row>
    <row r="68" spans="1:68" x14ac:dyDescent="0.25">
      <c r="A68" s="211">
        <v>62</v>
      </c>
      <c r="B68" s="114" t="s">
        <v>85</v>
      </c>
      <c r="C68" s="111" t="s">
        <v>18</v>
      </c>
      <c r="D68" s="149"/>
      <c r="E68" s="150">
        <f t="shared" si="1"/>
        <v>0</v>
      </c>
      <c r="F68" s="176"/>
      <c r="G68" s="151">
        <v>0</v>
      </c>
      <c r="H68" s="152">
        <f t="shared" si="15"/>
        <v>0</v>
      </c>
      <c r="I68" s="177"/>
      <c r="J68" s="153">
        <v>0</v>
      </c>
      <c r="K68" s="154">
        <f t="shared" si="16"/>
        <v>0</v>
      </c>
      <c r="L68" s="178"/>
      <c r="M68" s="155">
        <v>0</v>
      </c>
      <c r="N68" s="156">
        <f t="shared" si="17"/>
        <v>0</v>
      </c>
      <c r="O68" s="179"/>
      <c r="P68" s="157"/>
      <c r="Q68" s="158">
        <f t="shared" si="18"/>
        <v>0</v>
      </c>
      <c r="R68" s="180"/>
      <c r="S68" s="159"/>
      <c r="T68" s="150">
        <f t="shared" si="2"/>
        <v>0</v>
      </c>
      <c r="U68" s="176"/>
      <c r="V68" s="160">
        <v>600</v>
      </c>
      <c r="W68" s="156">
        <f t="shared" si="3"/>
        <v>0</v>
      </c>
      <c r="X68" s="179"/>
      <c r="Y68" s="161">
        <v>1000</v>
      </c>
      <c r="Z68" s="162">
        <f t="shared" si="4"/>
        <v>0</v>
      </c>
      <c r="AA68" s="181"/>
      <c r="AB68" s="163"/>
      <c r="AC68" s="182">
        <f t="shared" si="23"/>
        <v>0</v>
      </c>
      <c r="AD68" s="182"/>
      <c r="AE68" s="165"/>
      <c r="AF68" s="183">
        <f t="shared" si="24"/>
        <v>0</v>
      </c>
      <c r="AG68" s="183"/>
      <c r="AH68" s="167">
        <v>12000</v>
      </c>
      <c r="AI68" s="184">
        <f t="shared" si="25"/>
        <v>0</v>
      </c>
      <c r="AJ68" s="184"/>
      <c r="AK68" s="169"/>
      <c r="AL68" s="177">
        <f t="shared" si="26"/>
        <v>0</v>
      </c>
      <c r="AM68" s="177"/>
      <c r="AN68" s="170">
        <v>0</v>
      </c>
      <c r="AO68" s="184">
        <f t="shared" si="27"/>
        <v>0</v>
      </c>
      <c r="AP68" s="184"/>
      <c r="AQ68" s="171"/>
      <c r="AR68" s="185">
        <f t="shared" si="28"/>
        <v>0</v>
      </c>
      <c r="AS68" s="185"/>
      <c r="AT68" s="165">
        <v>2548</v>
      </c>
      <c r="AU68" s="183">
        <f t="shared" si="29"/>
        <v>0</v>
      </c>
      <c r="AV68" s="183"/>
      <c r="AW68" s="167">
        <v>500</v>
      </c>
      <c r="AX68" s="184">
        <f t="shared" si="30"/>
        <v>0</v>
      </c>
      <c r="AY68" s="184"/>
      <c r="AZ68" s="173">
        <v>0</v>
      </c>
      <c r="BA68" s="166">
        <f t="shared" si="19"/>
        <v>0</v>
      </c>
      <c r="BB68" s="174"/>
      <c r="BC68" s="171">
        <v>1000</v>
      </c>
      <c r="BD68" s="172">
        <f t="shared" si="20"/>
        <v>0</v>
      </c>
      <c r="BE68" s="185"/>
      <c r="BF68" s="175"/>
      <c r="BG68" s="162">
        <f t="shared" si="21"/>
        <v>0</v>
      </c>
      <c r="BH68" s="181"/>
      <c r="BI68" s="171"/>
      <c r="BJ68" s="172" t="e">
        <f>BI68*#REF!</f>
        <v>#REF!</v>
      </c>
      <c r="BK68" s="185"/>
      <c r="BL68" s="16"/>
      <c r="BM68" s="3">
        <f t="shared" si="13"/>
        <v>17648</v>
      </c>
      <c r="BN68" s="2"/>
      <c r="BO68" s="126">
        <f t="shared" si="14"/>
        <v>0</v>
      </c>
      <c r="BP68" s="72" t="e">
        <f t="shared" si="22"/>
        <v>#VALUE!</v>
      </c>
    </row>
    <row r="69" spans="1:68" x14ac:dyDescent="0.25">
      <c r="A69" s="211">
        <v>63</v>
      </c>
      <c r="B69" s="114" t="s">
        <v>86</v>
      </c>
      <c r="C69" s="111" t="s">
        <v>18</v>
      </c>
      <c r="D69" s="149"/>
      <c r="E69" s="150">
        <f t="shared" si="1"/>
        <v>0</v>
      </c>
      <c r="F69" s="176"/>
      <c r="G69" s="151">
        <v>0</v>
      </c>
      <c r="H69" s="152">
        <f t="shared" si="15"/>
        <v>0</v>
      </c>
      <c r="I69" s="177"/>
      <c r="J69" s="153">
        <v>0</v>
      </c>
      <c r="K69" s="154">
        <f t="shared" si="16"/>
        <v>0</v>
      </c>
      <c r="L69" s="178"/>
      <c r="M69" s="155">
        <v>0</v>
      </c>
      <c r="N69" s="156">
        <f t="shared" si="17"/>
        <v>0</v>
      </c>
      <c r="O69" s="179"/>
      <c r="P69" s="157"/>
      <c r="Q69" s="158">
        <f t="shared" si="18"/>
        <v>0</v>
      </c>
      <c r="R69" s="180"/>
      <c r="S69" s="159"/>
      <c r="T69" s="150">
        <f t="shared" si="2"/>
        <v>0</v>
      </c>
      <c r="U69" s="176"/>
      <c r="V69" s="160">
        <v>0</v>
      </c>
      <c r="W69" s="156">
        <f t="shared" si="3"/>
        <v>0</v>
      </c>
      <c r="X69" s="179"/>
      <c r="Y69" s="161">
        <v>0</v>
      </c>
      <c r="Z69" s="162">
        <f t="shared" si="4"/>
        <v>0</v>
      </c>
      <c r="AA69" s="181"/>
      <c r="AB69" s="163"/>
      <c r="AC69" s="182">
        <f t="shared" si="23"/>
        <v>0</v>
      </c>
      <c r="AD69" s="182"/>
      <c r="AE69" s="165"/>
      <c r="AF69" s="183">
        <f t="shared" si="24"/>
        <v>0</v>
      </c>
      <c r="AG69" s="183"/>
      <c r="AH69" s="167">
        <v>0</v>
      </c>
      <c r="AI69" s="184">
        <f t="shared" si="25"/>
        <v>0</v>
      </c>
      <c r="AJ69" s="184"/>
      <c r="AK69" s="169"/>
      <c r="AL69" s="177">
        <f t="shared" si="26"/>
        <v>0</v>
      </c>
      <c r="AM69" s="177"/>
      <c r="AN69" s="170">
        <v>0</v>
      </c>
      <c r="AO69" s="184">
        <f t="shared" si="27"/>
        <v>0</v>
      </c>
      <c r="AP69" s="184"/>
      <c r="AQ69" s="171"/>
      <c r="AR69" s="185">
        <f t="shared" si="28"/>
        <v>0</v>
      </c>
      <c r="AS69" s="185"/>
      <c r="AT69" s="165"/>
      <c r="AU69" s="183">
        <f t="shared" si="29"/>
        <v>0</v>
      </c>
      <c r="AV69" s="183"/>
      <c r="AW69" s="167">
        <v>360</v>
      </c>
      <c r="AX69" s="184">
        <f t="shared" si="30"/>
        <v>0</v>
      </c>
      <c r="AY69" s="184"/>
      <c r="AZ69" s="173">
        <v>0</v>
      </c>
      <c r="BA69" s="166">
        <f t="shared" si="19"/>
        <v>0</v>
      </c>
      <c r="BB69" s="174"/>
      <c r="BC69" s="171"/>
      <c r="BD69" s="172">
        <f t="shared" si="20"/>
        <v>0</v>
      </c>
      <c r="BE69" s="185"/>
      <c r="BF69" s="175"/>
      <c r="BG69" s="162">
        <f t="shared" si="21"/>
        <v>0</v>
      </c>
      <c r="BH69" s="181"/>
      <c r="BI69" s="171"/>
      <c r="BJ69" s="172" t="e">
        <f>BI69*#REF!</f>
        <v>#REF!</v>
      </c>
      <c r="BK69" s="185"/>
      <c r="BL69" s="16"/>
      <c r="BM69" s="3">
        <f t="shared" si="13"/>
        <v>360</v>
      </c>
      <c r="BN69" s="2"/>
      <c r="BO69" s="126">
        <f t="shared" si="14"/>
        <v>0</v>
      </c>
      <c r="BP69" s="72" t="e">
        <f t="shared" si="22"/>
        <v>#VALUE!</v>
      </c>
    </row>
    <row r="70" spans="1:68" x14ac:dyDescent="0.25">
      <c r="A70" s="211">
        <v>64</v>
      </c>
      <c r="B70" s="114" t="s">
        <v>87</v>
      </c>
      <c r="C70" s="111" t="s">
        <v>18</v>
      </c>
      <c r="D70" s="149"/>
      <c r="E70" s="150">
        <f t="shared" si="1"/>
        <v>0</v>
      </c>
      <c r="F70" s="176"/>
      <c r="G70" s="151">
        <v>0</v>
      </c>
      <c r="H70" s="152">
        <f t="shared" si="15"/>
        <v>0</v>
      </c>
      <c r="I70" s="177"/>
      <c r="J70" s="153">
        <v>0</v>
      </c>
      <c r="K70" s="154">
        <f t="shared" si="16"/>
        <v>0</v>
      </c>
      <c r="L70" s="178"/>
      <c r="M70" s="155">
        <v>0</v>
      </c>
      <c r="N70" s="156">
        <f t="shared" si="17"/>
        <v>0</v>
      </c>
      <c r="O70" s="179"/>
      <c r="P70" s="157"/>
      <c r="Q70" s="158">
        <f t="shared" si="18"/>
        <v>0</v>
      </c>
      <c r="R70" s="180"/>
      <c r="S70" s="159"/>
      <c r="T70" s="150">
        <f t="shared" si="2"/>
        <v>0</v>
      </c>
      <c r="U70" s="176"/>
      <c r="V70" s="160">
        <v>200</v>
      </c>
      <c r="W70" s="156">
        <f t="shared" si="3"/>
        <v>0</v>
      </c>
      <c r="X70" s="179"/>
      <c r="Y70" s="161">
        <v>0</v>
      </c>
      <c r="Z70" s="162">
        <f t="shared" si="4"/>
        <v>0</v>
      </c>
      <c r="AA70" s="181"/>
      <c r="AB70" s="163"/>
      <c r="AC70" s="182">
        <f t="shared" si="23"/>
        <v>0</v>
      </c>
      <c r="AD70" s="182"/>
      <c r="AE70" s="165"/>
      <c r="AF70" s="183">
        <f t="shared" si="24"/>
        <v>0</v>
      </c>
      <c r="AG70" s="183"/>
      <c r="AH70" s="167">
        <v>2000</v>
      </c>
      <c r="AI70" s="184">
        <f t="shared" si="25"/>
        <v>0</v>
      </c>
      <c r="AJ70" s="184"/>
      <c r="AK70" s="169"/>
      <c r="AL70" s="177">
        <f t="shared" si="26"/>
        <v>0</v>
      </c>
      <c r="AM70" s="177"/>
      <c r="AN70" s="170">
        <v>0</v>
      </c>
      <c r="AO70" s="184">
        <f t="shared" si="27"/>
        <v>0</v>
      </c>
      <c r="AP70" s="184"/>
      <c r="AQ70" s="171"/>
      <c r="AR70" s="185">
        <f t="shared" si="28"/>
        <v>0</v>
      </c>
      <c r="AS70" s="185"/>
      <c r="AT70" s="165">
        <v>1000</v>
      </c>
      <c r="AU70" s="183">
        <f t="shared" si="29"/>
        <v>0</v>
      </c>
      <c r="AV70" s="183"/>
      <c r="AW70" s="167">
        <v>360</v>
      </c>
      <c r="AX70" s="184">
        <f t="shared" si="30"/>
        <v>0</v>
      </c>
      <c r="AY70" s="184"/>
      <c r="AZ70" s="173">
        <v>0</v>
      </c>
      <c r="BA70" s="166">
        <f t="shared" si="19"/>
        <v>0</v>
      </c>
      <c r="BB70" s="174"/>
      <c r="BC70" s="171"/>
      <c r="BD70" s="172">
        <f t="shared" si="20"/>
        <v>0</v>
      </c>
      <c r="BE70" s="185"/>
      <c r="BF70" s="175"/>
      <c r="BG70" s="162">
        <f t="shared" si="21"/>
        <v>0</v>
      </c>
      <c r="BH70" s="181"/>
      <c r="BI70" s="171"/>
      <c r="BJ70" s="172" t="e">
        <f>BI70*#REF!</f>
        <v>#REF!</v>
      </c>
      <c r="BK70" s="185"/>
      <c r="BL70" s="16"/>
      <c r="BM70" s="3">
        <f t="shared" si="13"/>
        <v>3560</v>
      </c>
      <c r="BN70" s="2"/>
      <c r="BO70" s="126">
        <f t="shared" si="14"/>
        <v>0</v>
      </c>
      <c r="BP70" s="72" t="e">
        <f t="shared" si="22"/>
        <v>#VALUE!</v>
      </c>
    </row>
    <row r="71" spans="1:68" x14ac:dyDescent="0.25">
      <c r="A71" s="211">
        <v>65</v>
      </c>
      <c r="B71" s="114" t="s">
        <v>88</v>
      </c>
      <c r="C71" s="111" t="s">
        <v>18</v>
      </c>
      <c r="D71" s="149"/>
      <c r="E71" s="150">
        <f t="shared" ref="E71:E134" si="31">D71*BN71</f>
        <v>0</v>
      </c>
      <c r="F71" s="176"/>
      <c r="G71" s="151">
        <v>0</v>
      </c>
      <c r="H71" s="152">
        <f t="shared" si="15"/>
        <v>0</v>
      </c>
      <c r="I71" s="177"/>
      <c r="J71" s="153">
        <v>0</v>
      </c>
      <c r="K71" s="154">
        <f t="shared" si="16"/>
        <v>0</v>
      </c>
      <c r="L71" s="178"/>
      <c r="M71" s="155">
        <v>0</v>
      </c>
      <c r="N71" s="156">
        <f t="shared" si="17"/>
        <v>0</v>
      </c>
      <c r="O71" s="179"/>
      <c r="P71" s="157">
        <v>2000</v>
      </c>
      <c r="Q71" s="158">
        <f t="shared" si="18"/>
        <v>0</v>
      </c>
      <c r="R71" s="180"/>
      <c r="S71" s="159"/>
      <c r="T71" s="150">
        <f t="shared" ref="T71:T134" si="32">S71*BN71</f>
        <v>0</v>
      </c>
      <c r="U71" s="176"/>
      <c r="V71" s="160">
        <v>0</v>
      </c>
      <c r="W71" s="156">
        <f t="shared" ref="W71:W134" si="33">V71*BN71</f>
        <v>0</v>
      </c>
      <c r="X71" s="179"/>
      <c r="Y71" s="161">
        <v>0</v>
      </c>
      <c r="Z71" s="162">
        <f t="shared" ref="Z71:Z134" si="34">Y71*BN71</f>
        <v>0</v>
      </c>
      <c r="AA71" s="181"/>
      <c r="AB71" s="163"/>
      <c r="AC71" s="182">
        <f t="shared" ref="AC71:AC102" si="35">AB71*BN71</f>
        <v>0</v>
      </c>
      <c r="AD71" s="182"/>
      <c r="AE71" s="165"/>
      <c r="AF71" s="183">
        <f t="shared" ref="AF71:AF102" si="36">AE71*BN71</f>
        <v>0</v>
      </c>
      <c r="AG71" s="183"/>
      <c r="AH71" s="167">
        <v>0</v>
      </c>
      <c r="AI71" s="184">
        <f t="shared" ref="AI71:AI102" si="37">AH71*BN71</f>
        <v>0</v>
      </c>
      <c r="AJ71" s="184"/>
      <c r="AK71" s="169"/>
      <c r="AL71" s="177">
        <f t="shared" ref="AL71:AL102" si="38">AK71*BN71</f>
        <v>0</v>
      </c>
      <c r="AM71" s="177"/>
      <c r="AN71" s="170">
        <v>0</v>
      </c>
      <c r="AO71" s="184">
        <f t="shared" ref="AO71:AO102" si="39">AN71*BN71</f>
        <v>0</v>
      </c>
      <c r="AP71" s="184"/>
      <c r="AQ71" s="171"/>
      <c r="AR71" s="185">
        <f t="shared" ref="AR71:AR102" si="40">AQ71*BN71</f>
        <v>0</v>
      </c>
      <c r="AS71" s="185"/>
      <c r="AT71" s="165"/>
      <c r="AU71" s="183">
        <f t="shared" ref="AU71:AU102" si="41">AT71*BN71</f>
        <v>0</v>
      </c>
      <c r="AV71" s="183"/>
      <c r="AW71" s="167">
        <v>300</v>
      </c>
      <c r="AX71" s="184">
        <f t="shared" ref="AX71:AX102" si="42">AW71*BN71</f>
        <v>0</v>
      </c>
      <c r="AY71" s="184"/>
      <c r="AZ71" s="173">
        <v>0</v>
      </c>
      <c r="BA71" s="166">
        <f t="shared" si="19"/>
        <v>0</v>
      </c>
      <c r="BB71" s="174"/>
      <c r="BC71" s="171"/>
      <c r="BD71" s="172">
        <f t="shared" si="20"/>
        <v>0</v>
      </c>
      <c r="BE71" s="185"/>
      <c r="BF71" s="175"/>
      <c r="BG71" s="162">
        <f t="shared" si="21"/>
        <v>0</v>
      </c>
      <c r="BH71" s="181"/>
      <c r="BI71" s="171"/>
      <c r="BJ71" s="172" t="e">
        <f>BI71*#REF!</f>
        <v>#REF!</v>
      </c>
      <c r="BK71" s="185"/>
      <c r="BL71" s="16"/>
      <c r="BM71" s="3">
        <f t="shared" ref="BM71:BM134" si="43">D71+G71+J71+M71+P71+S71+V71+Y71+AB71+AE71+AH71+AK71+AN71+AQ71+AT71+AW71+AZ71+BC71+BF71</f>
        <v>2300</v>
      </c>
      <c r="BN71" s="2"/>
      <c r="BO71" s="126">
        <f t="shared" ref="BO71:BO134" si="44">BM71*BN71</f>
        <v>0</v>
      </c>
      <c r="BP71" s="72" t="e">
        <f t="shared" si="22"/>
        <v>#VALUE!</v>
      </c>
    </row>
    <row r="72" spans="1:68" x14ac:dyDescent="0.25">
      <c r="A72" s="211">
        <v>66</v>
      </c>
      <c r="B72" s="114" t="s">
        <v>89</v>
      </c>
      <c r="C72" s="111" t="s">
        <v>18</v>
      </c>
      <c r="D72" s="149"/>
      <c r="E72" s="150">
        <f t="shared" si="31"/>
        <v>0</v>
      </c>
      <c r="F72" s="176"/>
      <c r="G72" s="151">
        <v>0</v>
      </c>
      <c r="H72" s="152">
        <f t="shared" ref="H72:H135" si="45">G72*BN72</f>
        <v>0</v>
      </c>
      <c r="I72" s="177"/>
      <c r="J72" s="153">
        <v>0</v>
      </c>
      <c r="K72" s="154">
        <f t="shared" ref="K72:K135" si="46">J72*BN72</f>
        <v>0</v>
      </c>
      <c r="L72" s="178"/>
      <c r="M72" s="155">
        <v>0</v>
      </c>
      <c r="N72" s="156">
        <f t="shared" ref="N72:N135" si="47">M72*BN72</f>
        <v>0</v>
      </c>
      <c r="O72" s="179"/>
      <c r="P72" s="157"/>
      <c r="Q72" s="158">
        <f t="shared" ref="Q72:Q135" si="48">P72*BN72</f>
        <v>0</v>
      </c>
      <c r="R72" s="180"/>
      <c r="S72" s="159"/>
      <c r="T72" s="150">
        <f t="shared" si="32"/>
        <v>0</v>
      </c>
      <c r="U72" s="176"/>
      <c r="V72" s="160">
        <v>200</v>
      </c>
      <c r="W72" s="156">
        <f t="shared" si="33"/>
        <v>0</v>
      </c>
      <c r="X72" s="179"/>
      <c r="Y72" s="161" t="s">
        <v>193</v>
      </c>
      <c r="Z72" s="162" t="e">
        <f t="shared" si="34"/>
        <v>#VALUE!</v>
      </c>
      <c r="AA72" s="181"/>
      <c r="AB72" s="163"/>
      <c r="AC72" s="182">
        <f t="shared" si="35"/>
        <v>0</v>
      </c>
      <c r="AD72" s="182"/>
      <c r="AE72" s="165"/>
      <c r="AF72" s="183">
        <f t="shared" si="36"/>
        <v>0</v>
      </c>
      <c r="AG72" s="183"/>
      <c r="AH72" s="167">
        <v>0</v>
      </c>
      <c r="AI72" s="184">
        <f t="shared" si="37"/>
        <v>0</v>
      </c>
      <c r="AJ72" s="184"/>
      <c r="AK72" s="169"/>
      <c r="AL72" s="177">
        <f t="shared" si="38"/>
        <v>0</v>
      </c>
      <c r="AM72" s="177"/>
      <c r="AN72" s="170">
        <v>0</v>
      </c>
      <c r="AO72" s="184">
        <f t="shared" si="39"/>
        <v>0</v>
      </c>
      <c r="AP72" s="184"/>
      <c r="AQ72" s="171"/>
      <c r="AR72" s="185">
        <f t="shared" si="40"/>
        <v>0</v>
      </c>
      <c r="AS72" s="185"/>
      <c r="AT72" s="165">
        <v>400</v>
      </c>
      <c r="AU72" s="183">
        <f t="shared" si="41"/>
        <v>0</v>
      </c>
      <c r="AV72" s="183"/>
      <c r="AW72" s="167">
        <v>0</v>
      </c>
      <c r="AX72" s="184">
        <f t="shared" si="42"/>
        <v>0</v>
      </c>
      <c r="AY72" s="184"/>
      <c r="AZ72" s="173">
        <v>0</v>
      </c>
      <c r="BA72" s="166">
        <f t="shared" ref="BA72:BA135" si="49">AZ72*BN72</f>
        <v>0</v>
      </c>
      <c r="BB72" s="174"/>
      <c r="BC72" s="171"/>
      <c r="BD72" s="172">
        <f t="shared" ref="BD72:BD135" si="50">BC72*BN72</f>
        <v>0</v>
      </c>
      <c r="BE72" s="185"/>
      <c r="BF72" s="175"/>
      <c r="BG72" s="162">
        <f t="shared" ref="BG72:BG135" si="51">BF72*BN72</f>
        <v>0</v>
      </c>
      <c r="BH72" s="181"/>
      <c r="BI72" s="171"/>
      <c r="BJ72" s="172" t="e">
        <f>BI72*#REF!</f>
        <v>#REF!</v>
      </c>
      <c r="BK72" s="185"/>
      <c r="BL72" s="16"/>
      <c r="BM72" s="3" t="e">
        <f t="shared" si="43"/>
        <v>#VALUE!</v>
      </c>
      <c r="BN72" s="2"/>
      <c r="BO72" s="126" t="e">
        <f t="shared" si="44"/>
        <v>#VALUE!</v>
      </c>
      <c r="BP72" s="72" t="e">
        <f t="shared" ref="BP72:BP135" si="52">BO72/$BO$163*100%</f>
        <v>#VALUE!</v>
      </c>
    </row>
    <row r="73" spans="1:68" x14ac:dyDescent="0.25">
      <c r="A73" s="211">
        <v>67</v>
      </c>
      <c r="B73" s="114" t="s">
        <v>90</v>
      </c>
      <c r="C73" s="111" t="s">
        <v>18</v>
      </c>
      <c r="D73" s="149"/>
      <c r="E73" s="150">
        <f t="shared" si="31"/>
        <v>0</v>
      </c>
      <c r="F73" s="176"/>
      <c r="G73" s="151">
        <v>0</v>
      </c>
      <c r="H73" s="152">
        <f t="shared" si="45"/>
        <v>0</v>
      </c>
      <c r="I73" s="177"/>
      <c r="J73" s="153">
        <v>0</v>
      </c>
      <c r="K73" s="154">
        <f t="shared" si="46"/>
        <v>0</v>
      </c>
      <c r="L73" s="178"/>
      <c r="M73" s="155">
        <v>0</v>
      </c>
      <c r="N73" s="156">
        <f t="shared" si="47"/>
        <v>0</v>
      </c>
      <c r="O73" s="179"/>
      <c r="P73" s="157">
        <v>2000</v>
      </c>
      <c r="Q73" s="158">
        <f t="shared" si="48"/>
        <v>0</v>
      </c>
      <c r="R73" s="180"/>
      <c r="S73" s="159"/>
      <c r="T73" s="150">
        <f t="shared" si="32"/>
        <v>0</v>
      </c>
      <c r="U73" s="176"/>
      <c r="V73" s="160">
        <v>200</v>
      </c>
      <c r="W73" s="156">
        <f t="shared" si="33"/>
        <v>0</v>
      </c>
      <c r="X73" s="179"/>
      <c r="Y73" s="161">
        <v>0</v>
      </c>
      <c r="Z73" s="162">
        <f t="shared" si="34"/>
        <v>0</v>
      </c>
      <c r="AA73" s="181"/>
      <c r="AB73" s="163"/>
      <c r="AC73" s="182">
        <f t="shared" si="35"/>
        <v>0</v>
      </c>
      <c r="AD73" s="182"/>
      <c r="AE73" s="165"/>
      <c r="AF73" s="183">
        <f t="shared" si="36"/>
        <v>0</v>
      </c>
      <c r="AG73" s="183"/>
      <c r="AH73" s="167">
        <v>0</v>
      </c>
      <c r="AI73" s="184">
        <f t="shared" si="37"/>
        <v>0</v>
      </c>
      <c r="AJ73" s="184"/>
      <c r="AK73" s="169"/>
      <c r="AL73" s="177">
        <f t="shared" si="38"/>
        <v>0</v>
      </c>
      <c r="AM73" s="177"/>
      <c r="AN73" s="170">
        <v>0</v>
      </c>
      <c r="AO73" s="184">
        <f t="shared" si="39"/>
        <v>0</v>
      </c>
      <c r="AP73" s="184"/>
      <c r="AQ73" s="171"/>
      <c r="AR73" s="185">
        <f t="shared" si="40"/>
        <v>0</v>
      </c>
      <c r="AS73" s="185"/>
      <c r="AT73" s="165">
        <v>400</v>
      </c>
      <c r="AU73" s="183">
        <f t="shared" si="41"/>
        <v>0</v>
      </c>
      <c r="AV73" s="183"/>
      <c r="AW73" s="167">
        <v>360</v>
      </c>
      <c r="AX73" s="184">
        <f t="shared" si="42"/>
        <v>0</v>
      </c>
      <c r="AY73" s="184"/>
      <c r="AZ73" s="173">
        <v>0</v>
      </c>
      <c r="BA73" s="166">
        <f t="shared" si="49"/>
        <v>0</v>
      </c>
      <c r="BB73" s="174"/>
      <c r="BC73" s="171"/>
      <c r="BD73" s="172">
        <f t="shared" si="50"/>
        <v>0</v>
      </c>
      <c r="BE73" s="185"/>
      <c r="BF73" s="175"/>
      <c r="BG73" s="162">
        <f t="shared" si="51"/>
        <v>0</v>
      </c>
      <c r="BH73" s="181"/>
      <c r="BI73" s="171"/>
      <c r="BJ73" s="172" t="e">
        <f>BI73*#REF!</f>
        <v>#REF!</v>
      </c>
      <c r="BK73" s="185"/>
      <c r="BL73" s="16"/>
      <c r="BM73" s="3">
        <f t="shared" si="43"/>
        <v>2960</v>
      </c>
      <c r="BN73" s="2"/>
      <c r="BO73" s="126">
        <f t="shared" si="44"/>
        <v>0</v>
      </c>
      <c r="BP73" s="72" t="e">
        <f t="shared" si="52"/>
        <v>#VALUE!</v>
      </c>
    </row>
    <row r="74" spans="1:68" x14ac:dyDescent="0.25">
      <c r="A74" s="211">
        <v>68</v>
      </c>
      <c r="B74" s="114" t="s">
        <v>91</v>
      </c>
      <c r="C74" s="111" t="s">
        <v>18</v>
      </c>
      <c r="D74" s="149"/>
      <c r="E74" s="150">
        <f t="shared" si="31"/>
        <v>0</v>
      </c>
      <c r="F74" s="176"/>
      <c r="G74" s="151">
        <v>0</v>
      </c>
      <c r="H74" s="152">
        <f t="shared" si="45"/>
        <v>0</v>
      </c>
      <c r="I74" s="177"/>
      <c r="J74" s="153">
        <v>0</v>
      </c>
      <c r="K74" s="154">
        <f t="shared" si="46"/>
        <v>0</v>
      </c>
      <c r="L74" s="178"/>
      <c r="M74" s="155">
        <v>0</v>
      </c>
      <c r="N74" s="156">
        <f t="shared" si="47"/>
        <v>0</v>
      </c>
      <c r="O74" s="179"/>
      <c r="P74" s="157">
        <v>2000</v>
      </c>
      <c r="Q74" s="158">
        <f t="shared" si="48"/>
        <v>0</v>
      </c>
      <c r="R74" s="180"/>
      <c r="S74" s="159"/>
      <c r="T74" s="150">
        <f t="shared" si="32"/>
        <v>0</v>
      </c>
      <c r="U74" s="176"/>
      <c r="V74" s="160">
        <v>0</v>
      </c>
      <c r="W74" s="156">
        <f t="shared" si="33"/>
        <v>0</v>
      </c>
      <c r="X74" s="179"/>
      <c r="Y74" s="161">
        <v>0</v>
      </c>
      <c r="Z74" s="162">
        <f t="shared" si="34"/>
        <v>0</v>
      </c>
      <c r="AA74" s="181"/>
      <c r="AB74" s="163"/>
      <c r="AC74" s="182">
        <f t="shared" si="35"/>
        <v>0</v>
      </c>
      <c r="AD74" s="182"/>
      <c r="AE74" s="165"/>
      <c r="AF74" s="183">
        <f t="shared" si="36"/>
        <v>0</v>
      </c>
      <c r="AG74" s="183"/>
      <c r="AH74" s="167">
        <v>0</v>
      </c>
      <c r="AI74" s="184">
        <f t="shared" si="37"/>
        <v>0</v>
      </c>
      <c r="AJ74" s="184"/>
      <c r="AK74" s="169"/>
      <c r="AL74" s="177">
        <f t="shared" si="38"/>
        <v>0</v>
      </c>
      <c r="AM74" s="177"/>
      <c r="AN74" s="170">
        <v>0</v>
      </c>
      <c r="AO74" s="184">
        <f t="shared" si="39"/>
        <v>0</v>
      </c>
      <c r="AP74" s="184"/>
      <c r="AQ74" s="171"/>
      <c r="AR74" s="185">
        <f t="shared" si="40"/>
        <v>0</v>
      </c>
      <c r="AS74" s="185"/>
      <c r="AT74" s="165"/>
      <c r="AU74" s="183">
        <f t="shared" si="41"/>
        <v>0</v>
      </c>
      <c r="AV74" s="183"/>
      <c r="AW74" s="167">
        <v>100</v>
      </c>
      <c r="AX74" s="184">
        <f t="shared" si="42"/>
        <v>0</v>
      </c>
      <c r="AY74" s="184"/>
      <c r="AZ74" s="173">
        <v>0</v>
      </c>
      <c r="BA74" s="166">
        <f t="shared" si="49"/>
        <v>0</v>
      </c>
      <c r="BB74" s="174"/>
      <c r="BC74" s="171"/>
      <c r="BD74" s="172">
        <f t="shared" si="50"/>
        <v>0</v>
      </c>
      <c r="BE74" s="185"/>
      <c r="BF74" s="175"/>
      <c r="BG74" s="162">
        <f t="shared" si="51"/>
        <v>0</v>
      </c>
      <c r="BH74" s="181"/>
      <c r="BI74" s="171"/>
      <c r="BJ74" s="172" t="e">
        <f>BI74*#REF!</f>
        <v>#REF!</v>
      </c>
      <c r="BK74" s="185"/>
      <c r="BL74" s="16"/>
      <c r="BM74" s="3">
        <f t="shared" si="43"/>
        <v>2100</v>
      </c>
      <c r="BN74" s="2"/>
      <c r="BO74" s="126">
        <f t="shared" si="44"/>
        <v>0</v>
      </c>
      <c r="BP74" s="72" t="e">
        <f t="shared" si="52"/>
        <v>#VALUE!</v>
      </c>
    </row>
    <row r="75" spans="1:68" ht="24.6" customHeight="1" x14ac:dyDescent="0.25">
      <c r="A75" s="211">
        <v>69</v>
      </c>
      <c r="B75" s="114" t="s">
        <v>92</v>
      </c>
      <c r="C75" s="111" t="s">
        <v>18</v>
      </c>
      <c r="D75" s="149"/>
      <c r="E75" s="150">
        <f t="shared" si="31"/>
        <v>0</v>
      </c>
      <c r="F75" s="176"/>
      <c r="G75" s="151">
        <v>0</v>
      </c>
      <c r="H75" s="152">
        <f t="shared" si="45"/>
        <v>0</v>
      </c>
      <c r="I75" s="177"/>
      <c r="J75" s="153">
        <v>0</v>
      </c>
      <c r="K75" s="154">
        <f t="shared" si="46"/>
        <v>0</v>
      </c>
      <c r="L75" s="178"/>
      <c r="M75" s="155">
        <v>0</v>
      </c>
      <c r="N75" s="156">
        <f t="shared" si="47"/>
        <v>0</v>
      </c>
      <c r="O75" s="179"/>
      <c r="P75" s="157"/>
      <c r="Q75" s="158">
        <f t="shared" si="48"/>
        <v>0</v>
      </c>
      <c r="R75" s="180"/>
      <c r="S75" s="159"/>
      <c r="T75" s="150">
        <f t="shared" si="32"/>
        <v>0</v>
      </c>
      <c r="U75" s="176"/>
      <c r="V75" s="160">
        <v>0</v>
      </c>
      <c r="W75" s="156">
        <f t="shared" si="33"/>
        <v>0</v>
      </c>
      <c r="X75" s="179"/>
      <c r="Y75" s="161">
        <v>1000</v>
      </c>
      <c r="Z75" s="162">
        <f t="shared" si="34"/>
        <v>0</v>
      </c>
      <c r="AA75" s="181"/>
      <c r="AB75" s="163"/>
      <c r="AC75" s="182">
        <f t="shared" si="35"/>
        <v>0</v>
      </c>
      <c r="AD75" s="182"/>
      <c r="AE75" s="165"/>
      <c r="AF75" s="183">
        <f t="shared" si="36"/>
        <v>0</v>
      </c>
      <c r="AG75" s="183"/>
      <c r="AH75" s="167">
        <v>0</v>
      </c>
      <c r="AI75" s="184">
        <f t="shared" si="37"/>
        <v>0</v>
      </c>
      <c r="AJ75" s="184"/>
      <c r="AK75" s="169">
        <v>500</v>
      </c>
      <c r="AL75" s="177">
        <f t="shared" si="38"/>
        <v>0</v>
      </c>
      <c r="AM75" s="177"/>
      <c r="AN75" s="170">
        <v>3000</v>
      </c>
      <c r="AO75" s="184">
        <f t="shared" si="39"/>
        <v>0</v>
      </c>
      <c r="AP75" s="184"/>
      <c r="AQ75" s="171">
        <v>18000</v>
      </c>
      <c r="AR75" s="185">
        <f t="shared" si="40"/>
        <v>0</v>
      </c>
      <c r="AS75" s="185"/>
      <c r="AT75" s="165">
        <v>0</v>
      </c>
      <c r="AU75" s="183">
        <f t="shared" si="41"/>
        <v>0</v>
      </c>
      <c r="AV75" s="183"/>
      <c r="AW75" s="167">
        <v>200</v>
      </c>
      <c r="AX75" s="184">
        <f t="shared" si="42"/>
        <v>0</v>
      </c>
      <c r="AY75" s="184"/>
      <c r="AZ75" s="173">
        <v>0</v>
      </c>
      <c r="BA75" s="166">
        <f t="shared" si="49"/>
        <v>0</v>
      </c>
      <c r="BB75" s="174"/>
      <c r="BC75" s="171"/>
      <c r="BD75" s="172">
        <f t="shared" si="50"/>
        <v>0</v>
      </c>
      <c r="BE75" s="185"/>
      <c r="BF75" s="175"/>
      <c r="BG75" s="162">
        <f t="shared" si="51"/>
        <v>0</v>
      </c>
      <c r="BH75" s="181"/>
      <c r="BI75" s="171"/>
      <c r="BJ75" s="172" t="e">
        <f>BI75*#REF!</f>
        <v>#REF!</v>
      </c>
      <c r="BK75" s="185"/>
      <c r="BL75" s="16"/>
      <c r="BM75" s="3">
        <f t="shared" si="43"/>
        <v>22700</v>
      </c>
      <c r="BN75" s="2"/>
      <c r="BO75" s="126">
        <f t="shared" si="44"/>
        <v>0</v>
      </c>
      <c r="BP75" s="72" t="e">
        <f t="shared" si="52"/>
        <v>#VALUE!</v>
      </c>
    </row>
    <row r="76" spans="1:68" x14ac:dyDescent="0.25">
      <c r="A76" s="211">
        <v>70</v>
      </c>
      <c r="B76" s="114" t="s">
        <v>93</v>
      </c>
      <c r="C76" s="111" t="s">
        <v>18</v>
      </c>
      <c r="D76" s="149"/>
      <c r="E76" s="150">
        <f t="shared" si="31"/>
        <v>0</v>
      </c>
      <c r="F76" s="176"/>
      <c r="G76" s="151">
        <v>0</v>
      </c>
      <c r="H76" s="152">
        <f t="shared" si="45"/>
        <v>0</v>
      </c>
      <c r="I76" s="177"/>
      <c r="J76" s="153">
        <v>300</v>
      </c>
      <c r="K76" s="154">
        <f t="shared" si="46"/>
        <v>0</v>
      </c>
      <c r="L76" s="178"/>
      <c r="M76" s="155">
        <v>0</v>
      </c>
      <c r="N76" s="156">
        <f t="shared" si="47"/>
        <v>0</v>
      </c>
      <c r="O76" s="179"/>
      <c r="P76" s="157"/>
      <c r="Q76" s="158">
        <f t="shared" si="48"/>
        <v>0</v>
      </c>
      <c r="R76" s="180"/>
      <c r="S76" s="159"/>
      <c r="T76" s="150">
        <f t="shared" si="32"/>
        <v>0</v>
      </c>
      <c r="U76" s="176"/>
      <c r="V76" s="160">
        <v>1200</v>
      </c>
      <c r="W76" s="156">
        <f t="shared" si="33"/>
        <v>0</v>
      </c>
      <c r="X76" s="179"/>
      <c r="Y76" s="161">
        <v>1000</v>
      </c>
      <c r="Z76" s="162">
        <f t="shared" si="34"/>
        <v>0</v>
      </c>
      <c r="AA76" s="181"/>
      <c r="AB76" s="163">
        <v>14000</v>
      </c>
      <c r="AC76" s="182">
        <f t="shared" si="35"/>
        <v>0</v>
      </c>
      <c r="AD76" s="182"/>
      <c r="AE76" s="165"/>
      <c r="AF76" s="183">
        <f t="shared" si="36"/>
        <v>0</v>
      </c>
      <c r="AG76" s="183"/>
      <c r="AH76" s="167">
        <v>0</v>
      </c>
      <c r="AI76" s="184">
        <f t="shared" si="37"/>
        <v>0</v>
      </c>
      <c r="AJ76" s="184"/>
      <c r="AK76" s="169">
        <v>2000</v>
      </c>
      <c r="AL76" s="177">
        <f t="shared" si="38"/>
        <v>0</v>
      </c>
      <c r="AM76" s="177"/>
      <c r="AN76" s="170">
        <v>0</v>
      </c>
      <c r="AO76" s="184">
        <f t="shared" si="39"/>
        <v>0</v>
      </c>
      <c r="AP76" s="184"/>
      <c r="AQ76" s="171"/>
      <c r="AR76" s="185">
        <f t="shared" si="40"/>
        <v>0</v>
      </c>
      <c r="AS76" s="185"/>
      <c r="AT76" s="165">
        <v>400</v>
      </c>
      <c r="AU76" s="183">
        <f t="shared" si="41"/>
        <v>0</v>
      </c>
      <c r="AV76" s="183"/>
      <c r="AW76" s="167">
        <v>200</v>
      </c>
      <c r="AX76" s="184">
        <f t="shared" si="42"/>
        <v>0</v>
      </c>
      <c r="AY76" s="184"/>
      <c r="AZ76" s="173">
        <v>0</v>
      </c>
      <c r="BA76" s="166">
        <f t="shared" si="49"/>
        <v>0</v>
      </c>
      <c r="BB76" s="174"/>
      <c r="BC76" s="171"/>
      <c r="BD76" s="172">
        <f t="shared" si="50"/>
        <v>0</v>
      </c>
      <c r="BE76" s="185"/>
      <c r="BF76" s="175"/>
      <c r="BG76" s="162">
        <f t="shared" si="51"/>
        <v>0</v>
      </c>
      <c r="BH76" s="181"/>
      <c r="BI76" s="171"/>
      <c r="BJ76" s="172" t="e">
        <f>BI76*#REF!</f>
        <v>#REF!</v>
      </c>
      <c r="BK76" s="185"/>
      <c r="BL76" s="16"/>
      <c r="BM76" s="3">
        <f t="shared" si="43"/>
        <v>19100</v>
      </c>
      <c r="BN76" s="2"/>
      <c r="BO76" s="126">
        <f t="shared" si="44"/>
        <v>0</v>
      </c>
      <c r="BP76" s="72" t="e">
        <f t="shared" si="52"/>
        <v>#VALUE!</v>
      </c>
    </row>
    <row r="77" spans="1:68" x14ac:dyDescent="0.25">
      <c r="A77" s="211">
        <v>71</v>
      </c>
      <c r="B77" s="114" t="s">
        <v>94</v>
      </c>
      <c r="C77" s="111" t="s">
        <v>18</v>
      </c>
      <c r="D77" s="149"/>
      <c r="E77" s="150">
        <f t="shared" si="31"/>
        <v>0</v>
      </c>
      <c r="F77" s="176"/>
      <c r="G77" s="151">
        <v>0</v>
      </c>
      <c r="H77" s="152">
        <f t="shared" si="45"/>
        <v>0</v>
      </c>
      <c r="I77" s="177"/>
      <c r="J77" s="153">
        <v>500</v>
      </c>
      <c r="K77" s="154">
        <f t="shared" si="46"/>
        <v>0</v>
      </c>
      <c r="L77" s="178"/>
      <c r="M77" s="155">
        <v>0</v>
      </c>
      <c r="N77" s="156">
        <f t="shared" si="47"/>
        <v>0</v>
      </c>
      <c r="O77" s="179"/>
      <c r="P77" s="157"/>
      <c r="Q77" s="158">
        <f t="shared" si="48"/>
        <v>0</v>
      </c>
      <c r="R77" s="180"/>
      <c r="S77" s="159"/>
      <c r="T77" s="150">
        <f t="shared" si="32"/>
        <v>0</v>
      </c>
      <c r="U77" s="176"/>
      <c r="V77" s="160">
        <v>2000</v>
      </c>
      <c r="W77" s="156">
        <f t="shared" si="33"/>
        <v>0</v>
      </c>
      <c r="X77" s="179"/>
      <c r="Y77" s="161">
        <v>2000</v>
      </c>
      <c r="Z77" s="162">
        <f t="shared" si="34"/>
        <v>0</v>
      </c>
      <c r="AA77" s="181"/>
      <c r="AB77" s="163">
        <v>14000</v>
      </c>
      <c r="AC77" s="182">
        <f t="shared" si="35"/>
        <v>0</v>
      </c>
      <c r="AD77" s="182"/>
      <c r="AE77" s="165">
        <v>100</v>
      </c>
      <c r="AF77" s="183">
        <f t="shared" si="36"/>
        <v>0</v>
      </c>
      <c r="AG77" s="183"/>
      <c r="AH77" s="167">
        <v>0</v>
      </c>
      <c r="AI77" s="184">
        <f t="shared" si="37"/>
        <v>0</v>
      </c>
      <c r="AJ77" s="184"/>
      <c r="AK77" s="169">
        <v>4000</v>
      </c>
      <c r="AL77" s="177">
        <f t="shared" si="38"/>
        <v>0</v>
      </c>
      <c r="AM77" s="177"/>
      <c r="AN77" s="170">
        <v>12000</v>
      </c>
      <c r="AO77" s="184">
        <f t="shared" si="39"/>
        <v>0</v>
      </c>
      <c r="AP77" s="184"/>
      <c r="AQ77" s="171">
        <v>18000</v>
      </c>
      <c r="AR77" s="185">
        <f t="shared" si="40"/>
        <v>0</v>
      </c>
      <c r="AS77" s="185"/>
      <c r="AT77" s="165">
        <v>400</v>
      </c>
      <c r="AU77" s="183">
        <f t="shared" si="41"/>
        <v>0</v>
      </c>
      <c r="AV77" s="183"/>
      <c r="AW77" s="167">
        <v>200</v>
      </c>
      <c r="AX77" s="184">
        <f t="shared" si="42"/>
        <v>0</v>
      </c>
      <c r="AY77" s="184"/>
      <c r="AZ77" s="173">
        <v>0</v>
      </c>
      <c r="BA77" s="166">
        <f t="shared" si="49"/>
        <v>0</v>
      </c>
      <c r="BB77" s="174"/>
      <c r="BC77" s="171"/>
      <c r="BD77" s="172">
        <f t="shared" si="50"/>
        <v>0</v>
      </c>
      <c r="BE77" s="185"/>
      <c r="BF77" s="175"/>
      <c r="BG77" s="162">
        <f t="shared" si="51"/>
        <v>0</v>
      </c>
      <c r="BH77" s="181"/>
      <c r="BI77" s="171"/>
      <c r="BJ77" s="172" t="e">
        <f>BI77*#REF!</f>
        <v>#REF!</v>
      </c>
      <c r="BK77" s="185"/>
      <c r="BL77" s="16"/>
      <c r="BM77" s="3">
        <f t="shared" si="43"/>
        <v>53200</v>
      </c>
      <c r="BN77" s="2"/>
      <c r="BO77" s="126">
        <f t="shared" si="44"/>
        <v>0</v>
      </c>
      <c r="BP77" s="72" t="e">
        <f t="shared" si="52"/>
        <v>#VALUE!</v>
      </c>
    </row>
    <row r="78" spans="1:68" x14ac:dyDescent="0.25">
      <c r="A78" s="211">
        <v>72</v>
      </c>
      <c r="B78" s="114" t="s">
        <v>95</v>
      </c>
      <c r="C78" s="111" t="s">
        <v>18</v>
      </c>
      <c r="D78" s="149"/>
      <c r="E78" s="150">
        <f t="shared" si="31"/>
        <v>0</v>
      </c>
      <c r="F78" s="176"/>
      <c r="G78" s="151">
        <v>0</v>
      </c>
      <c r="H78" s="152">
        <f t="shared" si="45"/>
        <v>0</v>
      </c>
      <c r="I78" s="177"/>
      <c r="J78" s="153">
        <v>409</v>
      </c>
      <c r="K78" s="154">
        <f t="shared" si="46"/>
        <v>0</v>
      </c>
      <c r="L78" s="178"/>
      <c r="M78" s="155">
        <v>0</v>
      </c>
      <c r="N78" s="156">
        <f t="shared" si="47"/>
        <v>0</v>
      </c>
      <c r="O78" s="179"/>
      <c r="P78" s="157"/>
      <c r="Q78" s="158">
        <f t="shared" si="48"/>
        <v>0</v>
      </c>
      <c r="R78" s="180"/>
      <c r="S78" s="159"/>
      <c r="T78" s="150">
        <f t="shared" si="32"/>
        <v>0</v>
      </c>
      <c r="U78" s="176"/>
      <c r="V78" s="160">
        <v>0</v>
      </c>
      <c r="W78" s="156">
        <f t="shared" si="33"/>
        <v>0</v>
      </c>
      <c r="X78" s="179"/>
      <c r="Y78" s="161">
        <v>2000</v>
      </c>
      <c r="Z78" s="162">
        <f t="shared" si="34"/>
        <v>0</v>
      </c>
      <c r="AA78" s="181"/>
      <c r="AB78" s="163">
        <v>1000</v>
      </c>
      <c r="AC78" s="182">
        <f t="shared" si="35"/>
        <v>0</v>
      </c>
      <c r="AD78" s="182"/>
      <c r="AE78" s="165">
        <v>100</v>
      </c>
      <c r="AF78" s="183">
        <f t="shared" si="36"/>
        <v>0</v>
      </c>
      <c r="AG78" s="183"/>
      <c r="AH78" s="167">
        <v>0</v>
      </c>
      <c r="AI78" s="184">
        <f t="shared" si="37"/>
        <v>0</v>
      </c>
      <c r="AJ78" s="184"/>
      <c r="AK78" s="169">
        <v>2000</v>
      </c>
      <c r="AL78" s="177">
        <f t="shared" si="38"/>
        <v>0</v>
      </c>
      <c r="AM78" s="177"/>
      <c r="AN78" s="170">
        <v>0</v>
      </c>
      <c r="AO78" s="184">
        <f t="shared" si="39"/>
        <v>0</v>
      </c>
      <c r="AP78" s="184"/>
      <c r="AQ78" s="171">
        <v>18000</v>
      </c>
      <c r="AR78" s="185">
        <f t="shared" si="40"/>
        <v>0</v>
      </c>
      <c r="AS78" s="185"/>
      <c r="AT78" s="165">
        <v>0</v>
      </c>
      <c r="AU78" s="183">
        <f t="shared" si="41"/>
        <v>0</v>
      </c>
      <c r="AV78" s="183"/>
      <c r="AW78" s="167">
        <v>200</v>
      </c>
      <c r="AX78" s="184">
        <f t="shared" si="42"/>
        <v>0</v>
      </c>
      <c r="AY78" s="184"/>
      <c r="AZ78" s="173">
        <v>0</v>
      </c>
      <c r="BA78" s="166">
        <f t="shared" si="49"/>
        <v>0</v>
      </c>
      <c r="BB78" s="174"/>
      <c r="BC78" s="171"/>
      <c r="BD78" s="172">
        <f t="shared" si="50"/>
        <v>0</v>
      </c>
      <c r="BE78" s="185"/>
      <c r="BF78" s="175"/>
      <c r="BG78" s="162">
        <f t="shared" si="51"/>
        <v>0</v>
      </c>
      <c r="BH78" s="181"/>
      <c r="BI78" s="171"/>
      <c r="BJ78" s="172" t="e">
        <f>BI78*#REF!</f>
        <v>#REF!</v>
      </c>
      <c r="BK78" s="185"/>
      <c r="BL78" s="16"/>
      <c r="BM78" s="3">
        <f t="shared" si="43"/>
        <v>23709</v>
      </c>
      <c r="BN78" s="2"/>
      <c r="BO78" s="126">
        <f t="shared" si="44"/>
        <v>0</v>
      </c>
      <c r="BP78" s="72" t="e">
        <f t="shared" si="52"/>
        <v>#VALUE!</v>
      </c>
    </row>
    <row r="79" spans="1:68" x14ac:dyDescent="0.25">
      <c r="A79" s="211">
        <v>73</v>
      </c>
      <c r="B79" s="114" t="s">
        <v>96</v>
      </c>
      <c r="C79" s="111" t="s">
        <v>18</v>
      </c>
      <c r="D79" s="149"/>
      <c r="E79" s="150">
        <f t="shared" si="31"/>
        <v>0</v>
      </c>
      <c r="F79" s="176"/>
      <c r="G79" s="151">
        <v>0</v>
      </c>
      <c r="H79" s="152">
        <f t="shared" si="45"/>
        <v>0</v>
      </c>
      <c r="I79" s="177"/>
      <c r="J79" s="153">
        <v>0</v>
      </c>
      <c r="K79" s="154">
        <f t="shared" si="46"/>
        <v>0</v>
      </c>
      <c r="L79" s="178"/>
      <c r="M79" s="155">
        <v>0</v>
      </c>
      <c r="N79" s="156">
        <f t="shared" si="47"/>
        <v>0</v>
      </c>
      <c r="O79" s="179"/>
      <c r="P79" s="157"/>
      <c r="Q79" s="158">
        <f t="shared" si="48"/>
        <v>0</v>
      </c>
      <c r="R79" s="180"/>
      <c r="S79" s="159">
        <v>50</v>
      </c>
      <c r="T79" s="150">
        <f t="shared" si="32"/>
        <v>0</v>
      </c>
      <c r="U79" s="176"/>
      <c r="V79" s="160">
        <v>2400</v>
      </c>
      <c r="W79" s="156">
        <f t="shared" si="33"/>
        <v>0</v>
      </c>
      <c r="X79" s="179"/>
      <c r="Y79" s="161">
        <v>2000</v>
      </c>
      <c r="Z79" s="162">
        <f t="shared" si="34"/>
        <v>0</v>
      </c>
      <c r="AA79" s="181"/>
      <c r="AB79" s="163"/>
      <c r="AC79" s="182">
        <f t="shared" si="35"/>
        <v>0</v>
      </c>
      <c r="AD79" s="182"/>
      <c r="AE79" s="165"/>
      <c r="AF79" s="183">
        <f t="shared" si="36"/>
        <v>0</v>
      </c>
      <c r="AG79" s="183"/>
      <c r="AH79" s="167">
        <v>1500</v>
      </c>
      <c r="AI79" s="184">
        <f t="shared" si="37"/>
        <v>0</v>
      </c>
      <c r="AJ79" s="184"/>
      <c r="AK79" s="169">
        <v>2000</v>
      </c>
      <c r="AL79" s="177">
        <f t="shared" si="38"/>
        <v>0</v>
      </c>
      <c r="AM79" s="177"/>
      <c r="AN79" s="170">
        <v>6000</v>
      </c>
      <c r="AO79" s="184">
        <f t="shared" si="39"/>
        <v>0</v>
      </c>
      <c r="AP79" s="184"/>
      <c r="AQ79" s="171"/>
      <c r="AR79" s="185">
        <f t="shared" si="40"/>
        <v>0</v>
      </c>
      <c r="AS79" s="185"/>
      <c r="AT79" s="165">
        <v>3200</v>
      </c>
      <c r="AU79" s="183">
        <f t="shared" si="41"/>
        <v>0</v>
      </c>
      <c r="AV79" s="183"/>
      <c r="AW79" s="167">
        <v>0</v>
      </c>
      <c r="AX79" s="184">
        <f t="shared" si="42"/>
        <v>0</v>
      </c>
      <c r="AY79" s="184"/>
      <c r="AZ79" s="173">
        <v>0</v>
      </c>
      <c r="BA79" s="166">
        <f t="shared" si="49"/>
        <v>0</v>
      </c>
      <c r="BB79" s="174"/>
      <c r="BC79" s="171"/>
      <c r="BD79" s="172">
        <f t="shared" si="50"/>
        <v>0</v>
      </c>
      <c r="BE79" s="185"/>
      <c r="BF79" s="175"/>
      <c r="BG79" s="162">
        <f t="shared" si="51"/>
        <v>0</v>
      </c>
      <c r="BH79" s="181"/>
      <c r="BI79" s="171"/>
      <c r="BJ79" s="172" t="e">
        <f>BI79*#REF!</f>
        <v>#REF!</v>
      </c>
      <c r="BK79" s="185"/>
      <c r="BL79" s="16"/>
      <c r="BM79" s="3">
        <f t="shared" si="43"/>
        <v>17150</v>
      </c>
      <c r="BN79" s="2"/>
      <c r="BO79" s="126">
        <f t="shared" si="44"/>
        <v>0</v>
      </c>
      <c r="BP79" s="72" t="e">
        <f t="shared" si="52"/>
        <v>#VALUE!</v>
      </c>
    </row>
    <row r="80" spans="1:68" x14ac:dyDescent="0.25">
      <c r="A80" s="211">
        <v>74</v>
      </c>
      <c r="B80" s="114" t="s">
        <v>97</v>
      </c>
      <c r="C80" s="111" t="s">
        <v>18</v>
      </c>
      <c r="D80" s="149"/>
      <c r="E80" s="150">
        <f t="shared" si="31"/>
        <v>0</v>
      </c>
      <c r="F80" s="176"/>
      <c r="G80" s="151">
        <v>0</v>
      </c>
      <c r="H80" s="152">
        <f t="shared" si="45"/>
        <v>0</v>
      </c>
      <c r="I80" s="177"/>
      <c r="J80" s="153">
        <v>0</v>
      </c>
      <c r="K80" s="154">
        <f t="shared" si="46"/>
        <v>0</v>
      </c>
      <c r="L80" s="178"/>
      <c r="M80" s="155">
        <v>0</v>
      </c>
      <c r="N80" s="156">
        <f t="shared" si="47"/>
        <v>0</v>
      </c>
      <c r="O80" s="179"/>
      <c r="P80" s="157"/>
      <c r="Q80" s="158">
        <f t="shared" si="48"/>
        <v>0</v>
      </c>
      <c r="R80" s="180"/>
      <c r="S80" s="159">
        <v>50</v>
      </c>
      <c r="T80" s="150">
        <f t="shared" si="32"/>
        <v>0</v>
      </c>
      <c r="U80" s="176"/>
      <c r="V80" s="160">
        <v>1200</v>
      </c>
      <c r="W80" s="156">
        <f t="shared" si="33"/>
        <v>0</v>
      </c>
      <c r="X80" s="179"/>
      <c r="Y80" s="161">
        <v>2000</v>
      </c>
      <c r="Z80" s="162">
        <f t="shared" si="34"/>
        <v>0</v>
      </c>
      <c r="AA80" s="181"/>
      <c r="AB80" s="163"/>
      <c r="AC80" s="182">
        <f t="shared" si="35"/>
        <v>0</v>
      </c>
      <c r="AD80" s="182"/>
      <c r="AE80" s="165">
        <v>100</v>
      </c>
      <c r="AF80" s="183">
        <f t="shared" si="36"/>
        <v>0</v>
      </c>
      <c r="AG80" s="183"/>
      <c r="AH80" s="167">
        <v>0</v>
      </c>
      <c r="AI80" s="184">
        <f t="shared" si="37"/>
        <v>0</v>
      </c>
      <c r="AJ80" s="184"/>
      <c r="AK80" s="169"/>
      <c r="AL80" s="177">
        <f t="shared" si="38"/>
        <v>0</v>
      </c>
      <c r="AM80" s="177"/>
      <c r="AN80" s="170">
        <v>0</v>
      </c>
      <c r="AO80" s="184">
        <f t="shared" si="39"/>
        <v>0</v>
      </c>
      <c r="AP80" s="184"/>
      <c r="AQ80" s="171"/>
      <c r="AR80" s="185">
        <f t="shared" si="40"/>
        <v>0</v>
      </c>
      <c r="AS80" s="185"/>
      <c r="AT80" s="165">
        <v>4500</v>
      </c>
      <c r="AU80" s="183">
        <f t="shared" si="41"/>
        <v>0</v>
      </c>
      <c r="AV80" s="183"/>
      <c r="AW80" s="167">
        <v>360</v>
      </c>
      <c r="AX80" s="184">
        <f t="shared" si="42"/>
        <v>0</v>
      </c>
      <c r="AY80" s="184"/>
      <c r="AZ80" s="173">
        <v>200</v>
      </c>
      <c r="BA80" s="166">
        <f t="shared" si="49"/>
        <v>0</v>
      </c>
      <c r="BB80" s="174" t="s">
        <v>194</v>
      </c>
      <c r="BC80" s="171"/>
      <c r="BD80" s="172">
        <f t="shared" si="50"/>
        <v>0</v>
      </c>
      <c r="BE80" s="185"/>
      <c r="BF80" s="175"/>
      <c r="BG80" s="162">
        <f t="shared" si="51"/>
        <v>0</v>
      </c>
      <c r="BH80" s="181"/>
      <c r="BI80" s="171"/>
      <c r="BJ80" s="172" t="e">
        <f>BI80*#REF!</f>
        <v>#REF!</v>
      </c>
      <c r="BK80" s="185"/>
      <c r="BL80" s="16"/>
      <c r="BM80" s="3">
        <f t="shared" si="43"/>
        <v>8410</v>
      </c>
      <c r="BN80" s="2"/>
      <c r="BO80" s="126">
        <f t="shared" si="44"/>
        <v>0</v>
      </c>
      <c r="BP80" s="72" t="e">
        <f t="shared" si="52"/>
        <v>#VALUE!</v>
      </c>
    </row>
    <row r="81" spans="1:68" x14ac:dyDescent="0.25">
      <c r="A81" s="211">
        <v>75</v>
      </c>
      <c r="B81" s="114" t="s">
        <v>98</v>
      </c>
      <c r="C81" s="111" t="s">
        <v>18</v>
      </c>
      <c r="D81" s="149"/>
      <c r="E81" s="150">
        <f t="shared" si="31"/>
        <v>0</v>
      </c>
      <c r="F81" s="176"/>
      <c r="G81" s="151">
        <v>0</v>
      </c>
      <c r="H81" s="152">
        <f t="shared" si="45"/>
        <v>0</v>
      </c>
      <c r="I81" s="177"/>
      <c r="J81" s="153">
        <v>0</v>
      </c>
      <c r="K81" s="154">
        <f t="shared" si="46"/>
        <v>0</v>
      </c>
      <c r="L81" s="178"/>
      <c r="M81" s="155">
        <v>0</v>
      </c>
      <c r="N81" s="156">
        <f t="shared" si="47"/>
        <v>0</v>
      </c>
      <c r="O81" s="179"/>
      <c r="P81" s="157"/>
      <c r="Q81" s="158">
        <f t="shared" si="48"/>
        <v>0</v>
      </c>
      <c r="R81" s="180"/>
      <c r="S81" s="159"/>
      <c r="T81" s="150">
        <f t="shared" si="32"/>
        <v>0</v>
      </c>
      <c r="U81" s="176"/>
      <c r="V81" s="160">
        <v>200</v>
      </c>
      <c r="W81" s="156">
        <f t="shared" si="33"/>
        <v>0</v>
      </c>
      <c r="X81" s="179"/>
      <c r="Y81" s="161">
        <v>0</v>
      </c>
      <c r="Z81" s="162">
        <f t="shared" si="34"/>
        <v>0</v>
      </c>
      <c r="AA81" s="181"/>
      <c r="AB81" s="163"/>
      <c r="AC81" s="182">
        <f t="shared" si="35"/>
        <v>0</v>
      </c>
      <c r="AD81" s="182"/>
      <c r="AE81" s="165"/>
      <c r="AF81" s="183">
        <f t="shared" si="36"/>
        <v>0</v>
      </c>
      <c r="AG81" s="183"/>
      <c r="AH81" s="167">
        <v>0</v>
      </c>
      <c r="AI81" s="184">
        <f t="shared" si="37"/>
        <v>0</v>
      </c>
      <c r="AJ81" s="184"/>
      <c r="AK81" s="169"/>
      <c r="AL81" s="177">
        <f t="shared" si="38"/>
        <v>0</v>
      </c>
      <c r="AM81" s="177"/>
      <c r="AN81" s="170">
        <v>0</v>
      </c>
      <c r="AO81" s="184">
        <f t="shared" si="39"/>
        <v>0</v>
      </c>
      <c r="AP81" s="184"/>
      <c r="AQ81" s="171"/>
      <c r="AR81" s="185">
        <f t="shared" si="40"/>
        <v>0</v>
      </c>
      <c r="AS81" s="185"/>
      <c r="AT81" s="165">
        <v>700</v>
      </c>
      <c r="AU81" s="183">
        <f t="shared" si="41"/>
        <v>0</v>
      </c>
      <c r="AV81" s="183"/>
      <c r="AW81" s="167">
        <v>360</v>
      </c>
      <c r="AX81" s="184">
        <f t="shared" si="42"/>
        <v>0</v>
      </c>
      <c r="AY81" s="184"/>
      <c r="AZ81" s="173">
        <v>0</v>
      </c>
      <c r="BA81" s="166">
        <f t="shared" si="49"/>
        <v>0</v>
      </c>
      <c r="BB81" s="174"/>
      <c r="BC81" s="171"/>
      <c r="BD81" s="172">
        <f t="shared" si="50"/>
        <v>0</v>
      </c>
      <c r="BE81" s="185"/>
      <c r="BF81" s="175"/>
      <c r="BG81" s="162">
        <f t="shared" si="51"/>
        <v>0</v>
      </c>
      <c r="BH81" s="181"/>
      <c r="BI81" s="171"/>
      <c r="BJ81" s="172" t="e">
        <f>BI81*#REF!</f>
        <v>#REF!</v>
      </c>
      <c r="BK81" s="185"/>
      <c r="BL81" s="16"/>
      <c r="BM81" s="3">
        <f t="shared" si="43"/>
        <v>1260</v>
      </c>
      <c r="BN81" s="2"/>
      <c r="BO81" s="126">
        <f t="shared" si="44"/>
        <v>0</v>
      </c>
      <c r="BP81" s="72" t="e">
        <f t="shared" si="52"/>
        <v>#VALUE!</v>
      </c>
    </row>
    <row r="82" spans="1:68" x14ac:dyDescent="0.25">
      <c r="A82" s="211">
        <v>76</v>
      </c>
      <c r="B82" s="114" t="s">
        <v>99</v>
      </c>
      <c r="C82" s="111" t="s">
        <v>18</v>
      </c>
      <c r="D82" s="149"/>
      <c r="E82" s="150">
        <f t="shared" si="31"/>
        <v>0</v>
      </c>
      <c r="F82" s="176"/>
      <c r="G82" s="151">
        <v>0</v>
      </c>
      <c r="H82" s="152">
        <f t="shared" si="45"/>
        <v>0</v>
      </c>
      <c r="I82" s="177"/>
      <c r="J82" s="153">
        <v>0</v>
      </c>
      <c r="K82" s="154">
        <f t="shared" si="46"/>
        <v>0</v>
      </c>
      <c r="L82" s="178"/>
      <c r="M82" s="155">
        <v>0</v>
      </c>
      <c r="N82" s="156">
        <f t="shared" si="47"/>
        <v>0</v>
      </c>
      <c r="O82" s="179"/>
      <c r="P82" s="157"/>
      <c r="Q82" s="158">
        <f t="shared" si="48"/>
        <v>0</v>
      </c>
      <c r="R82" s="180"/>
      <c r="S82" s="159"/>
      <c r="T82" s="150">
        <f t="shared" si="32"/>
        <v>0</v>
      </c>
      <c r="U82" s="176"/>
      <c r="V82" s="160">
        <v>0</v>
      </c>
      <c r="W82" s="156">
        <f t="shared" si="33"/>
        <v>0</v>
      </c>
      <c r="X82" s="179"/>
      <c r="Y82" s="161">
        <v>2000</v>
      </c>
      <c r="Z82" s="162">
        <f t="shared" si="34"/>
        <v>0</v>
      </c>
      <c r="AA82" s="181"/>
      <c r="AB82" s="163"/>
      <c r="AC82" s="182">
        <f t="shared" si="35"/>
        <v>0</v>
      </c>
      <c r="AD82" s="182"/>
      <c r="AE82" s="165"/>
      <c r="AF82" s="183">
        <f t="shared" si="36"/>
        <v>0</v>
      </c>
      <c r="AG82" s="183"/>
      <c r="AH82" s="167">
        <v>0</v>
      </c>
      <c r="AI82" s="184">
        <f t="shared" si="37"/>
        <v>0</v>
      </c>
      <c r="AJ82" s="184"/>
      <c r="AK82" s="169">
        <v>1000</v>
      </c>
      <c r="AL82" s="177">
        <f t="shared" si="38"/>
        <v>0</v>
      </c>
      <c r="AM82" s="177"/>
      <c r="AN82" s="170">
        <v>2000</v>
      </c>
      <c r="AO82" s="184">
        <f t="shared" si="39"/>
        <v>0</v>
      </c>
      <c r="AP82" s="184"/>
      <c r="AQ82" s="171"/>
      <c r="AR82" s="185">
        <f t="shared" si="40"/>
        <v>0</v>
      </c>
      <c r="AS82" s="185"/>
      <c r="AT82" s="165"/>
      <c r="AU82" s="183">
        <f t="shared" si="41"/>
        <v>0</v>
      </c>
      <c r="AV82" s="183"/>
      <c r="AW82" s="167">
        <v>200</v>
      </c>
      <c r="AX82" s="184">
        <f t="shared" si="42"/>
        <v>0</v>
      </c>
      <c r="AY82" s="184"/>
      <c r="AZ82" s="173">
        <v>0</v>
      </c>
      <c r="BA82" s="166">
        <f t="shared" si="49"/>
        <v>0</v>
      </c>
      <c r="BB82" s="174"/>
      <c r="BC82" s="171"/>
      <c r="BD82" s="172">
        <f t="shared" si="50"/>
        <v>0</v>
      </c>
      <c r="BE82" s="185"/>
      <c r="BF82" s="175"/>
      <c r="BG82" s="162">
        <f t="shared" si="51"/>
        <v>0</v>
      </c>
      <c r="BH82" s="181"/>
      <c r="BI82" s="171"/>
      <c r="BJ82" s="172" t="e">
        <f>BI82*#REF!</f>
        <v>#REF!</v>
      </c>
      <c r="BK82" s="185"/>
      <c r="BL82" s="16"/>
      <c r="BM82" s="3">
        <f t="shared" si="43"/>
        <v>5200</v>
      </c>
      <c r="BN82" s="2"/>
      <c r="BO82" s="126">
        <f t="shared" si="44"/>
        <v>0</v>
      </c>
      <c r="BP82" s="72" t="e">
        <f t="shared" si="52"/>
        <v>#VALUE!</v>
      </c>
    </row>
    <row r="83" spans="1:68" x14ac:dyDescent="0.25">
      <c r="A83" s="211">
        <v>77</v>
      </c>
      <c r="B83" s="114" t="s">
        <v>100</v>
      </c>
      <c r="C83" s="111" t="s">
        <v>18</v>
      </c>
      <c r="D83" s="149"/>
      <c r="E83" s="150">
        <f t="shared" si="31"/>
        <v>0</v>
      </c>
      <c r="F83" s="176"/>
      <c r="G83" s="151">
        <v>0</v>
      </c>
      <c r="H83" s="152">
        <f t="shared" si="45"/>
        <v>0</v>
      </c>
      <c r="I83" s="177"/>
      <c r="J83" s="153">
        <v>0</v>
      </c>
      <c r="K83" s="154">
        <f t="shared" si="46"/>
        <v>0</v>
      </c>
      <c r="L83" s="178"/>
      <c r="M83" s="155">
        <v>0</v>
      </c>
      <c r="N83" s="156">
        <f t="shared" si="47"/>
        <v>0</v>
      </c>
      <c r="O83" s="179"/>
      <c r="P83" s="157"/>
      <c r="Q83" s="158">
        <f t="shared" si="48"/>
        <v>0</v>
      </c>
      <c r="R83" s="180"/>
      <c r="S83" s="159"/>
      <c r="T83" s="150">
        <f t="shared" si="32"/>
        <v>0</v>
      </c>
      <c r="U83" s="176"/>
      <c r="V83" s="160">
        <v>1200</v>
      </c>
      <c r="W83" s="156">
        <f t="shared" si="33"/>
        <v>0</v>
      </c>
      <c r="X83" s="179"/>
      <c r="Y83" s="161">
        <v>2000</v>
      </c>
      <c r="Z83" s="162">
        <f t="shared" si="34"/>
        <v>0</v>
      </c>
      <c r="AA83" s="181"/>
      <c r="AB83" s="163"/>
      <c r="AC83" s="182">
        <f t="shared" si="35"/>
        <v>0</v>
      </c>
      <c r="AD83" s="182"/>
      <c r="AE83" s="165">
        <v>100</v>
      </c>
      <c r="AF83" s="183">
        <f t="shared" si="36"/>
        <v>0</v>
      </c>
      <c r="AG83" s="183"/>
      <c r="AH83" s="167">
        <v>0</v>
      </c>
      <c r="AI83" s="184">
        <f t="shared" si="37"/>
        <v>0</v>
      </c>
      <c r="AJ83" s="184"/>
      <c r="AK83" s="169">
        <v>400</v>
      </c>
      <c r="AL83" s="177">
        <f t="shared" si="38"/>
        <v>0</v>
      </c>
      <c r="AM83" s="177"/>
      <c r="AN83" s="170">
        <v>0</v>
      </c>
      <c r="AO83" s="184">
        <f t="shared" si="39"/>
        <v>0</v>
      </c>
      <c r="AP83" s="184"/>
      <c r="AQ83" s="171"/>
      <c r="AR83" s="185">
        <f t="shared" si="40"/>
        <v>0</v>
      </c>
      <c r="AS83" s="185"/>
      <c r="AT83" s="165"/>
      <c r="AU83" s="183">
        <f t="shared" si="41"/>
        <v>0</v>
      </c>
      <c r="AV83" s="183"/>
      <c r="AW83" s="167">
        <v>200</v>
      </c>
      <c r="AX83" s="184">
        <f t="shared" si="42"/>
        <v>0</v>
      </c>
      <c r="AY83" s="184"/>
      <c r="AZ83" s="173">
        <v>0</v>
      </c>
      <c r="BA83" s="166">
        <f t="shared" si="49"/>
        <v>0</v>
      </c>
      <c r="BB83" s="174"/>
      <c r="BC83" s="171"/>
      <c r="BD83" s="172">
        <f t="shared" si="50"/>
        <v>0</v>
      </c>
      <c r="BE83" s="185"/>
      <c r="BF83" s="175"/>
      <c r="BG83" s="162">
        <f t="shared" si="51"/>
        <v>0</v>
      </c>
      <c r="BH83" s="181"/>
      <c r="BI83" s="171"/>
      <c r="BJ83" s="172" t="e">
        <f>BI83*#REF!</f>
        <v>#REF!</v>
      </c>
      <c r="BK83" s="185"/>
      <c r="BL83" s="16"/>
      <c r="BM83" s="3">
        <f t="shared" si="43"/>
        <v>3900</v>
      </c>
      <c r="BN83" s="2"/>
      <c r="BO83" s="126">
        <f t="shared" si="44"/>
        <v>0</v>
      </c>
      <c r="BP83" s="72" t="e">
        <f t="shared" si="52"/>
        <v>#VALUE!</v>
      </c>
    </row>
    <row r="84" spans="1:68" x14ac:dyDescent="0.25">
      <c r="A84" s="211">
        <v>78</v>
      </c>
      <c r="B84" s="114" t="s">
        <v>101</v>
      </c>
      <c r="C84" s="111" t="s">
        <v>18</v>
      </c>
      <c r="D84" s="149"/>
      <c r="E84" s="150">
        <f t="shared" si="31"/>
        <v>0</v>
      </c>
      <c r="F84" s="176"/>
      <c r="G84" s="151">
        <v>0</v>
      </c>
      <c r="H84" s="152">
        <f t="shared" si="45"/>
        <v>0</v>
      </c>
      <c r="I84" s="177"/>
      <c r="J84" s="153">
        <v>0</v>
      </c>
      <c r="K84" s="154">
        <f t="shared" si="46"/>
        <v>0</v>
      </c>
      <c r="L84" s="178"/>
      <c r="M84" s="155">
        <v>20</v>
      </c>
      <c r="N84" s="156">
        <f t="shared" si="47"/>
        <v>0</v>
      </c>
      <c r="O84" s="179"/>
      <c r="P84" s="157"/>
      <c r="Q84" s="158">
        <f t="shared" si="48"/>
        <v>0</v>
      </c>
      <c r="R84" s="180"/>
      <c r="S84" s="159"/>
      <c r="T84" s="150">
        <f t="shared" si="32"/>
        <v>0</v>
      </c>
      <c r="U84" s="176"/>
      <c r="V84" s="160">
        <v>0</v>
      </c>
      <c r="W84" s="156">
        <f t="shared" si="33"/>
        <v>0</v>
      </c>
      <c r="X84" s="179"/>
      <c r="Y84" s="161">
        <v>2000</v>
      </c>
      <c r="Z84" s="162">
        <f t="shared" si="34"/>
        <v>0</v>
      </c>
      <c r="AA84" s="181"/>
      <c r="AB84" s="163"/>
      <c r="AC84" s="182">
        <f t="shared" si="35"/>
        <v>0</v>
      </c>
      <c r="AD84" s="182"/>
      <c r="AE84" s="165"/>
      <c r="AF84" s="183">
        <f t="shared" si="36"/>
        <v>0</v>
      </c>
      <c r="AG84" s="183"/>
      <c r="AH84" s="167">
        <v>0</v>
      </c>
      <c r="AI84" s="184">
        <f t="shared" si="37"/>
        <v>0</v>
      </c>
      <c r="AJ84" s="184"/>
      <c r="AK84" s="169">
        <v>2000</v>
      </c>
      <c r="AL84" s="177">
        <f t="shared" si="38"/>
        <v>0</v>
      </c>
      <c r="AM84" s="177"/>
      <c r="AN84" s="170">
        <v>4000</v>
      </c>
      <c r="AO84" s="184">
        <f t="shared" si="39"/>
        <v>0</v>
      </c>
      <c r="AP84" s="184"/>
      <c r="AQ84" s="171"/>
      <c r="AR84" s="185">
        <f t="shared" si="40"/>
        <v>0</v>
      </c>
      <c r="AS84" s="185"/>
      <c r="AT84" s="165"/>
      <c r="AU84" s="183">
        <f t="shared" si="41"/>
        <v>0</v>
      </c>
      <c r="AV84" s="183"/>
      <c r="AW84" s="167">
        <v>100</v>
      </c>
      <c r="AX84" s="184">
        <f t="shared" si="42"/>
        <v>0</v>
      </c>
      <c r="AY84" s="184"/>
      <c r="AZ84" s="173">
        <v>0</v>
      </c>
      <c r="BA84" s="166">
        <f t="shared" si="49"/>
        <v>0</v>
      </c>
      <c r="BB84" s="174"/>
      <c r="BC84" s="171"/>
      <c r="BD84" s="172">
        <f t="shared" si="50"/>
        <v>0</v>
      </c>
      <c r="BE84" s="185"/>
      <c r="BF84" s="175"/>
      <c r="BG84" s="162">
        <f t="shared" si="51"/>
        <v>0</v>
      </c>
      <c r="BH84" s="181"/>
      <c r="BI84" s="171"/>
      <c r="BJ84" s="172" t="e">
        <f>BI84*#REF!</f>
        <v>#REF!</v>
      </c>
      <c r="BK84" s="185"/>
      <c r="BL84" s="16"/>
      <c r="BM84" s="3">
        <f t="shared" si="43"/>
        <v>8120</v>
      </c>
      <c r="BN84" s="2"/>
      <c r="BO84" s="126">
        <f t="shared" si="44"/>
        <v>0</v>
      </c>
      <c r="BP84" s="72" t="e">
        <f t="shared" si="52"/>
        <v>#VALUE!</v>
      </c>
    </row>
    <row r="85" spans="1:68" x14ac:dyDescent="0.25">
      <c r="A85" s="211">
        <v>79</v>
      </c>
      <c r="B85" s="114" t="s">
        <v>102</v>
      </c>
      <c r="C85" s="111" t="s">
        <v>18</v>
      </c>
      <c r="D85" s="149"/>
      <c r="E85" s="150">
        <f t="shared" si="31"/>
        <v>0</v>
      </c>
      <c r="F85" s="176"/>
      <c r="G85" s="151">
        <v>0</v>
      </c>
      <c r="H85" s="152">
        <f t="shared" si="45"/>
        <v>0</v>
      </c>
      <c r="I85" s="177"/>
      <c r="J85" s="153">
        <v>0</v>
      </c>
      <c r="K85" s="154">
        <f t="shared" si="46"/>
        <v>0</v>
      </c>
      <c r="L85" s="178"/>
      <c r="M85" s="155">
        <v>0</v>
      </c>
      <c r="N85" s="156">
        <f t="shared" si="47"/>
        <v>0</v>
      </c>
      <c r="O85" s="179"/>
      <c r="P85" s="157"/>
      <c r="Q85" s="158">
        <f t="shared" si="48"/>
        <v>0</v>
      </c>
      <c r="R85" s="180"/>
      <c r="S85" s="159"/>
      <c r="T85" s="150">
        <f t="shared" si="32"/>
        <v>0</v>
      </c>
      <c r="U85" s="176"/>
      <c r="V85" s="160">
        <v>2400</v>
      </c>
      <c r="W85" s="156">
        <f t="shared" si="33"/>
        <v>0</v>
      </c>
      <c r="X85" s="179"/>
      <c r="Y85" s="161">
        <v>2000</v>
      </c>
      <c r="Z85" s="162">
        <f t="shared" si="34"/>
        <v>0</v>
      </c>
      <c r="AA85" s="181"/>
      <c r="AB85" s="163"/>
      <c r="AC85" s="182">
        <f t="shared" si="35"/>
        <v>0</v>
      </c>
      <c r="AD85" s="182"/>
      <c r="AE85" s="165"/>
      <c r="AF85" s="183">
        <f t="shared" si="36"/>
        <v>0</v>
      </c>
      <c r="AG85" s="183"/>
      <c r="AH85" s="167">
        <v>0</v>
      </c>
      <c r="AI85" s="184">
        <f t="shared" si="37"/>
        <v>0</v>
      </c>
      <c r="AJ85" s="184"/>
      <c r="AK85" s="169">
        <v>500</v>
      </c>
      <c r="AL85" s="177">
        <f t="shared" si="38"/>
        <v>0</v>
      </c>
      <c r="AM85" s="177"/>
      <c r="AN85" s="170">
        <v>0</v>
      </c>
      <c r="AO85" s="184">
        <f t="shared" si="39"/>
        <v>0</v>
      </c>
      <c r="AP85" s="184"/>
      <c r="AQ85" s="171"/>
      <c r="AR85" s="185">
        <f t="shared" si="40"/>
        <v>0</v>
      </c>
      <c r="AS85" s="185"/>
      <c r="AT85" s="165"/>
      <c r="AU85" s="183">
        <f t="shared" si="41"/>
        <v>0</v>
      </c>
      <c r="AV85" s="183"/>
      <c r="AW85" s="167">
        <v>100</v>
      </c>
      <c r="AX85" s="184">
        <f t="shared" si="42"/>
        <v>0</v>
      </c>
      <c r="AY85" s="184"/>
      <c r="AZ85" s="173">
        <v>0</v>
      </c>
      <c r="BA85" s="166">
        <f t="shared" si="49"/>
        <v>0</v>
      </c>
      <c r="BB85" s="174"/>
      <c r="BC85" s="171"/>
      <c r="BD85" s="172">
        <f t="shared" si="50"/>
        <v>0</v>
      </c>
      <c r="BE85" s="185"/>
      <c r="BF85" s="175"/>
      <c r="BG85" s="162">
        <f t="shared" si="51"/>
        <v>0</v>
      </c>
      <c r="BH85" s="181"/>
      <c r="BI85" s="171"/>
      <c r="BJ85" s="172" t="e">
        <f>BI85*#REF!</f>
        <v>#REF!</v>
      </c>
      <c r="BK85" s="185"/>
      <c r="BL85" s="16"/>
      <c r="BM85" s="3">
        <f t="shared" si="43"/>
        <v>5000</v>
      </c>
      <c r="BN85" s="2"/>
      <c r="BO85" s="126">
        <f t="shared" si="44"/>
        <v>0</v>
      </c>
      <c r="BP85" s="72" t="e">
        <f t="shared" si="52"/>
        <v>#VALUE!</v>
      </c>
    </row>
    <row r="86" spans="1:68" x14ac:dyDescent="0.25">
      <c r="A86" s="211">
        <v>80</v>
      </c>
      <c r="B86" s="114" t="s">
        <v>103</v>
      </c>
      <c r="C86" s="111" t="s">
        <v>18</v>
      </c>
      <c r="D86" s="149"/>
      <c r="E86" s="150">
        <f t="shared" si="31"/>
        <v>0</v>
      </c>
      <c r="F86" s="176"/>
      <c r="G86" s="151">
        <v>0</v>
      </c>
      <c r="H86" s="152">
        <f t="shared" si="45"/>
        <v>0</v>
      </c>
      <c r="I86" s="177"/>
      <c r="J86" s="153">
        <v>0</v>
      </c>
      <c r="K86" s="154">
        <f t="shared" si="46"/>
        <v>0</v>
      </c>
      <c r="L86" s="178"/>
      <c r="M86" s="155">
        <v>0</v>
      </c>
      <c r="N86" s="156">
        <f t="shared" si="47"/>
        <v>0</v>
      </c>
      <c r="O86" s="179"/>
      <c r="P86" s="157"/>
      <c r="Q86" s="158">
        <f t="shared" si="48"/>
        <v>0</v>
      </c>
      <c r="R86" s="180"/>
      <c r="S86" s="159"/>
      <c r="T86" s="150">
        <f t="shared" si="32"/>
        <v>0</v>
      </c>
      <c r="U86" s="176"/>
      <c r="V86" s="160">
        <v>2400</v>
      </c>
      <c r="W86" s="156">
        <f t="shared" si="33"/>
        <v>0</v>
      </c>
      <c r="X86" s="179"/>
      <c r="Y86" s="161">
        <v>2000</v>
      </c>
      <c r="Z86" s="162">
        <f t="shared" si="34"/>
        <v>0</v>
      </c>
      <c r="AA86" s="181"/>
      <c r="AB86" s="163"/>
      <c r="AC86" s="182">
        <f t="shared" si="35"/>
        <v>0</v>
      </c>
      <c r="AD86" s="182"/>
      <c r="AE86" s="165">
        <v>100</v>
      </c>
      <c r="AF86" s="183">
        <f t="shared" si="36"/>
        <v>0</v>
      </c>
      <c r="AG86" s="183"/>
      <c r="AH86" s="167">
        <v>0</v>
      </c>
      <c r="AI86" s="184">
        <f t="shared" si="37"/>
        <v>0</v>
      </c>
      <c r="AJ86" s="184"/>
      <c r="AK86" s="169">
        <v>4000</v>
      </c>
      <c r="AL86" s="177">
        <f t="shared" si="38"/>
        <v>0</v>
      </c>
      <c r="AM86" s="177"/>
      <c r="AN86" s="170">
        <v>1000</v>
      </c>
      <c r="AO86" s="184">
        <f t="shared" si="39"/>
        <v>0</v>
      </c>
      <c r="AP86" s="184"/>
      <c r="AQ86" s="171"/>
      <c r="AR86" s="185">
        <f t="shared" si="40"/>
        <v>0</v>
      </c>
      <c r="AS86" s="185"/>
      <c r="AT86" s="165">
        <v>500</v>
      </c>
      <c r="AU86" s="183">
        <f t="shared" si="41"/>
        <v>0</v>
      </c>
      <c r="AV86" s="183"/>
      <c r="AW86" s="167">
        <v>500</v>
      </c>
      <c r="AX86" s="184">
        <f t="shared" si="42"/>
        <v>0</v>
      </c>
      <c r="AY86" s="184"/>
      <c r="AZ86" s="173">
        <v>0</v>
      </c>
      <c r="BA86" s="166">
        <f t="shared" si="49"/>
        <v>0</v>
      </c>
      <c r="BB86" s="174"/>
      <c r="BC86" s="171"/>
      <c r="BD86" s="172">
        <f t="shared" si="50"/>
        <v>0</v>
      </c>
      <c r="BE86" s="185"/>
      <c r="BF86" s="175"/>
      <c r="BG86" s="162">
        <f t="shared" si="51"/>
        <v>0</v>
      </c>
      <c r="BH86" s="181"/>
      <c r="BI86" s="171"/>
      <c r="BJ86" s="172" t="e">
        <f>BI86*#REF!</f>
        <v>#REF!</v>
      </c>
      <c r="BK86" s="185"/>
      <c r="BL86" s="16"/>
      <c r="BM86" s="3">
        <f t="shared" si="43"/>
        <v>10500</v>
      </c>
      <c r="BN86" s="2"/>
      <c r="BO86" s="126">
        <f t="shared" si="44"/>
        <v>0</v>
      </c>
      <c r="BP86" s="72" t="e">
        <f t="shared" si="52"/>
        <v>#VALUE!</v>
      </c>
    </row>
    <row r="87" spans="1:68" x14ac:dyDescent="0.25">
      <c r="A87" s="211">
        <v>81</v>
      </c>
      <c r="B87" s="114" t="s">
        <v>104</v>
      </c>
      <c r="C87" s="111" t="s">
        <v>18</v>
      </c>
      <c r="D87" s="149"/>
      <c r="E87" s="150">
        <f t="shared" si="31"/>
        <v>0</v>
      </c>
      <c r="F87" s="176"/>
      <c r="G87" s="151">
        <v>0</v>
      </c>
      <c r="H87" s="152">
        <f t="shared" si="45"/>
        <v>0</v>
      </c>
      <c r="I87" s="177"/>
      <c r="J87" s="153">
        <v>0</v>
      </c>
      <c r="K87" s="154">
        <f t="shared" si="46"/>
        <v>0</v>
      </c>
      <c r="L87" s="178"/>
      <c r="M87" s="155">
        <v>0</v>
      </c>
      <c r="N87" s="156">
        <f t="shared" si="47"/>
        <v>0</v>
      </c>
      <c r="O87" s="179"/>
      <c r="P87" s="157"/>
      <c r="Q87" s="158">
        <f t="shared" si="48"/>
        <v>0</v>
      </c>
      <c r="R87" s="180"/>
      <c r="S87" s="159">
        <v>20</v>
      </c>
      <c r="T87" s="150">
        <f t="shared" si="32"/>
        <v>0</v>
      </c>
      <c r="U87" s="176"/>
      <c r="V87" s="160">
        <v>0</v>
      </c>
      <c r="W87" s="156">
        <f t="shared" si="33"/>
        <v>0</v>
      </c>
      <c r="X87" s="179"/>
      <c r="Y87" s="161">
        <v>2000</v>
      </c>
      <c r="Z87" s="162">
        <f t="shared" si="34"/>
        <v>0</v>
      </c>
      <c r="AA87" s="181"/>
      <c r="AB87" s="163"/>
      <c r="AC87" s="182">
        <f t="shared" si="35"/>
        <v>0</v>
      </c>
      <c r="AD87" s="182"/>
      <c r="AE87" s="165"/>
      <c r="AF87" s="183">
        <f t="shared" si="36"/>
        <v>0</v>
      </c>
      <c r="AG87" s="183"/>
      <c r="AH87" s="167">
        <v>0</v>
      </c>
      <c r="AI87" s="184">
        <f t="shared" si="37"/>
        <v>0</v>
      </c>
      <c r="AJ87" s="184"/>
      <c r="AK87" s="169"/>
      <c r="AL87" s="177">
        <f t="shared" si="38"/>
        <v>0</v>
      </c>
      <c r="AM87" s="177"/>
      <c r="AN87" s="170">
        <v>0</v>
      </c>
      <c r="AO87" s="184">
        <f t="shared" si="39"/>
        <v>0</v>
      </c>
      <c r="AP87" s="184"/>
      <c r="AQ87" s="171"/>
      <c r="AR87" s="185">
        <f t="shared" si="40"/>
        <v>0</v>
      </c>
      <c r="AS87" s="185"/>
      <c r="AT87" s="165"/>
      <c r="AU87" s="183">
        <f t="shared" si="41"/>
        <v>0</v>
      </c>
      <c r="AV87" s="183"/>
      <c r="AW87" s="167">
        <v>100</v>
      </c>
      <c r="AX87" s="184">
        <f t="shared" si="42"/>
        <v>0</v>
      </c>
      <c r="AY87" s="184"/>
      <c r="AZ87" s="173">
        <v>0</v>
      </c>
      <c r="BA87" s="166">
        <f t="shared" si="49"/>
        <v>0</v>
      </c>
      <c r="BB87" s="174"/>
      <c r="BC87" s="171"/>
      <c r="BD87" s="172">
        <f t="shared" si="50"/>
        <v>0</v>
      </c>
      <c r="BE87" s="185"/>
      <c r="BF87" s="175"/>
      <c r="BG87" s="162">
        <f t="shared" si="51"/>
        <v>0</v>
      </c>
      <c r="BH87" s="181"/>
      <c r="BI87" s="171"/>
      <c r="BJ87" s="172" t="e">
        <f>BI87*#REF!</f>
        <v>#REF!</v>
      </c>
      <c r="BK87" s="185"/>
      <c r="BL87" s="16"/>
      <c r="BM87" s="3">
        <f t="shared" si="43"/>
        <v>2120</v>
      </c>
      <c r="BN87" s="2"/>
      <c r="BO87" s="126">
        <f t="shared" si="44"/>
        <v>0</v>
      </c>
      <c r="BP87" s="72" t="e">
        <f t="shared" si="52"/>
        <v>#VALUE!</v>
      </c>
    </row>
    <row r="88" spans="1:68" x14ac:dyDescent="0.25">
      <c r="A88" s="211">
        <v>82</v>
      </c>
      <c r="B88" s="114" t="s">
        <v>105</v>
      </c>
      <c r="C88" s="111" t="s">
        <v>18</v>
      </c>
      <c r="D88" s="149"/>
      <c r="E88" s="150">
        <f t="shared" si="31"/>
        <v>0</v>
      </c>
      <c r="F88" s="176"/>
      <c r="G88" s="151">
        <v>0</v>
      </c>
      <c r="H88" s="152">
        <f t="shared" si="45"/>
        <v>0</v>
      </c>
      <c r="I88" s="177"/>
      <c r="J88" s="153">
        <v>0</v>
      </c>
      <c r="K88" s="154">
        <f t="shared" si="46"/>
        <v>0</v>
      </c>
      <c r="L88" s="178"/>
      <c r="M88" s="155">
        <v>0</v>
      </c>
      <c r="N88" s="156">
        <f t="shared" si="47"/>
        <v>0</v>
      </c>
      <c r="O88" s="179"/>
      <c r="P88" s="157"/>
      <c r="Q88" s="158">
        <f t="shared" si="48"/>
        <v>0</v>
      </c>
      <c r="R88" s="180"/>
      <c r="S88" s="159"/>
      <c r="T88" s="150">
        <f t="shared" si="32"/>
        <v>0</v>
      </c>
      <c r="U88" s="176"/>
      <c r="V88" s="160">
        <v>600</v>
      </c>
      <c r="W88" s="156">
        <f t="shared" si="33"/>
        <v>0</v>
      </c>
      <c r="X88" s="179"/>
      <c r="Y88" s="161">
        <v>2000</v>
      </c>
      <c r="Z88" s="162">
        <f t="shared" si="34"/>
        <v>0</v>
      </c>
      <c r="AA88" s="181"/>
      <c r="AB88" s="163"/>
      <c r="AC88" s="182">
        <f t="shared" si="35"/>
        <v>0</v>
      </c>
      <c r="AD88" s="182"/>
      <c r="AE88" s="165">
        <v>100</v>
      </c>
      <c r="AF88" s="183">
        <f t="shared" si="36"/>
        <v>0</v>
      </c>
      <c r="AG88" s="183"/>
      <c r="AH88" s="167">
        <v>0</v>
      </c>
      <c r="AI88" s="184">
        <f t="shared" si="37"/>
        <v>0</v>
      </c>
      <c r="AJ88" s="184"/>
      <c r="AK88" s="169"/>
      <c r="AL88" s="177">
        <f t="shared" si="38"/>
        <v>0</v>
      </c>
      <c r="AM88" s="177"/>
      <c r="AN88" s="170">
        <v>0</v>
      </c>
      <c r="AO88" s="184">
        <f t="shared" si="39"/>
        <v>0</v>
      </c>
      <c r="AP88" s="184"/>
      <c r="AQ88" s="171"/>
      <c r="AR88" s="185">
        <f t="shared" si="40"/>
        <v>0</v>
      </c>
      <c r="AS88" s="185"/>
      <c r="AT88" s="165">
        <v>500</v>
      </c>
      <c r="AU88" s="183">
        <f t="shared" si="41"/>
        <v>0</v>
      </c>
      <c r="AV88" s="183"/>
      <c r="AW88" s="167">
        <v>100</v>
      </c>
      <c r="AX88" s="184">
        <f t="shared" si="42"/>
        <v>0</v>
      </c>
      <c r="AY88" s="184"/>
      <c r="AZ88" s="173">
        <v>0</v>
      </c>
      <c r="BA88" s="166">
        <f t="shared" si="49"/>
        <v>0</v>
      </c>
      <c r="BB88" s="174"/>
      <c r="BC88" s="171">
        <v>500</v>
      </c>
      <c r="BD88" s="172">
        <f t="shared" si="50"/>
        <v>0</v>
      </c>
      <c r="BE88" s="185"/>
      <c r="BF88" s="175"/>
      <c r="BG88" s="162">
        <f t="shared" si="51"/>
        <v>0</v>
      </c>
      <c r="BH88" s="181"/>
      <c r="BI88" s="171"/>
      <c r="BJ88" s="172" t="e">
        <f>BI88*#REF!</f>
        <v>#REF!</v>
      </c>
      <c r="BK88" s="185"/>
      <c r="BL88" s="16"/>
      <c r="BM88" s="3">
        <f t="shared" si="43"/>
        <v>3800</v>
      </c>
      <c r="BN88" s="2"/>
      <c r="BO88" s="126">
        <f t="shared" si="44"/>
        <v>0</v>
      </c>
      <c r="BP88" s="72" t="e">
        <f t="shared" si="52"/>
        <v>#VALUE!</v>
      </c>
    </row>
    <row r="89" spans="1:68" x14ac:dyDescent="0.25">
      <c r="A89" s="211">
        <v>83</v>
      </c>
      <c r="B89" s="114" t="s">
        <v>106</v>
      </c>
      <c r="C89" s="111" t="s">
        <v>18</v>
      </c>
      <c r="D89" s="149"/>
      <c r="E89" s="150">
        <f t="shared" si="31"/>
        <v>0</v>
      </c>
      <c r="F89" s="176"/>
      <c r="G89" s="151">
        <v>0</v>
      </c>
      <c r="H89" s="152">
        <f t="shared" si="45"/>
        <v>0</v>
      </c>
      <c r="I89" s="177"/>
      <c r="J89" s="153">
        <v>0</v>
      </c>
      <c r="K89" s="154">
        <f t="shared" si="46"/>
        <v>0</v>
      </c>
      <c r="L89" s="178"/>
      <c r="M89" s="155">
        <v>20</v>
      </c>
      <c r="N89" s="156">
        <f t="shared" si="47"/>
        <v>0</v>
      </c>
      <c r="O89" s="179"/>
      <c r="P89" s="157"/>
      <c r="Q89" s="158">
        <f t="shared" si="48"/>
        <v>0</v>
      </c>
      <c r="R89" s="180"/>
      <c r="S89" s="159"/>
      <c r="T89" s="150">
        <f t="shared" si="32"/>
        <v>0</v>
      </c>
      <c r="U89" s="176"/>
      <c r="V89" s="160">
        <v>0</v>
      </c>
      <c r="W89" s="156">
        <f t="shared" si="33"/>
        <v>0</v>
      </c>
      <c r="X89" s="179"/>
      <c r="Y89" s="161">
        <v>1000</v>
      </c>
      <c r="Z89" s="162">
        <f t="shared" si="34"/>
        <v>0</v>
      </c>
      <c r="AA89" s="181"/>
      <c r="AB89" s="163"/>
      <c r="AC89" s="182">
        <f t="shared" si="35"/>
        <v>0</v>
      </c>
      <c r="AD89" s="182"/>
      <c r="AE89" s="165"/>
      <c r="AF89" s="183">
        <f t="shared" si="36"/>
        <v>0</v>
      </c>
      <c r="AG89" s="183"/>
      <c r="AH89" s="167">
        <v>0</v>
      </c>
      <c r="AI89" s="184">
        <f t="shared" si="37"/>
        <v>0</v>
      </c>
      <c r="AJ89" s="184"/>
      <c r="AK89" s="169"/>
      <c r="AL89" s="177">
        <f t="shared" si="38"/>
        <v>0</v>
      </c>
      <c r="AM89" s="177"/>
      <c r="AN89" s="170">
        <v>0</v>
      </c>
      <c r="AO89" s="184">
        <f t="shared" si="39"/>
        <v>0</v>
      </c>
      <c r="AP89" s="184"/>
      <c r="AQ89" s="171"/>
      <c r="AR89" s="185">
        <f t="shared" si="40"/>
        <v>0</v>
      </c>
      <c r="AS89" s="185"/>
      <c r="AT89" s="165"/>
      <c r="AU89" s="183">
        <f t="shared" si="41"/>
        <v>0</v>
      </c>
      <c r="AV89" s="183"/>
      <c r="AW89" s="167">
        <v>300</v>
      </c>
      <c r="AX89" s="184">
        <f t="shared" si="42"/>
        <v>0</v>
      </c>
      <c r="AY89" s="184"/>
      <c r="AZ89" s="173">
        <v>100</v>
      </c>
      <c r="BA89" s="166">
        <f t="shared" si="49"/>
        <v>0</v>
      </c>
      <c r="BB89" s="174" t="s">
        <v>194</v>
      </c>
      <c r="BC89" s="171">
        <v>1200</v>
      </c>
      <c r="BD89" s="172">
        <f t="shared" si="50"/>
        <v>0</v>
      </c>
      <c r="BE89" s="185"/>
      <c r="BF89" s="175"/>
      <c r="BG89" s="162">
        <f t="shared" si="51"/>
        <v>0</v>
      </c>
      <c r="BH89" s="181"/>
      <c r="BI89" s="171"/>
      <c r="BJ89" s="172" t="e">
        <f>BI89*#REF!</f>
        <v>#REF!</v>
      </c>
      <c r="BK89" s="185"/>
      <c r="BL89" s="16"/>
      <c r="BM89" s="3">
        <f t="shared" si="43"/>
        <v>2620</v>
      </c>
      <c r="BN89" s="2"/>
      <c r="BO89" s="126">
        <f t="shared" si="44"/>
        <v>0</v>
      </c>
      <c r="BP89" s="72" t="e">
        <f t="shared" si="52"/>
        <v>#VALUE!</v>
      </c>
    </row>
    <row r="90" spans="1:68" x14ac:dyDescent="0.25">
      <c r="A90" s="211">
        <v>84</v>
      </c>
      <c r="B90" s="114" t="s">
        <v>107</v>
      </c>
      <c r="C90" s="111" t="s">
        <v>18</v>
      </c>
      <c r="D90" s="149"/>
      <c r="E90" s="150">
        <f t="shared" si="31"/>
        <v>0</v>
      </c>
      <c r="F90" s="176"/>
      <c r="G90" s="151">
        <v>0</v>
      </c>
      <c r="H90" s="152">
        <f t="shared" si="45"/>
        <v>0</v>
      </c>
      <c r="I90" s="177"/>
      <c r="J90" s="153">
        <v>0</v>
      </c>
      <c r="K90" s="154">
        <f t="shared" si="46"/>
        <v>0</v>
      </c>
      <c r="L90" s="178"/>
      <c r="M90" s="155">
        <v>20</v>
      </c>
      <c r="N90" s="156">
        <f t="shared" si="47"/>
        <v>0</v>
      </c>
      <c r="O90" s="179"/>
      <c r="P90" s="157"/>
      <c r="Q90" s="158">
        <f t="shared" si="48"/>
        <v>0</v>
      </c>
      <c r="R90" s="180"/>
      <c r="S90" s="159"/>
      <c r="T90" s="150">
        <f t="shared" si="32"/>
        <v>0</v>
      </c>
      <c r="U90" s="176"/>
      <c r="V90" s="160">
        <v>200</v>
      </c>
      <c r="W90" s="156">
        <f t="shared" si="33"/>
        <v>0</v>
      </c>
      <c r="X90" s="179"/>
      <c r="Y90" s="161">
        <v>0</v>
      </c>
      <c r="Z90" s="162">
        <f t="shared" si="34"/>
        <v>0</v>
      </c>
      <c r="AA90" s="181"/>
      <c r="AB90" s="163"/>
      <c r="AC90" s="182">
        <f t="shared" si="35"/>
        <v>0</v>
      </c>
      <c r="AD90" s="182"/>
      <c r="AE90" s="165"/>
      <c r="AF90" s="183">
        <f t="shared" si="36"/>
        <v>0</v>
      </c>
      <c r="AG90" s="183"/>
      <c r="AH90" s="167">
        <v>0</v>
      </c>
      <c r="AI90" s="184">
        <f t="shared" si="37"/>
        <v>0</v>
      </c>
      <c r="AJ90" s="184"/>
      <c r="AK90" s="169"/>
      <c r="AL90" s="177">
        <f t="shared" si="38"/>
        <v>0</v>
      </c>
      <c r="AM90" s="177"/>
      <c r="AN90" s="170">
        <v>0</v>
      </c>
      <c r="AO90" s="184">
        <f t="shared" si="39"/>
        <v>0</v>
      </c>
      <c r="AP90" s="184"/>
      <c r="AQ90" s="171"/>
      <c r="AR90" s="185">
        <f t="shared" si="40"/>
        <v>0</v>
      </c>
      <c r="AS90" s="185"/>
      <c r="AT90" s="165"/>
      <c r="AU90" s="183">
        <f t="shared" si="41"/>
        <v>0</v>
      </c>
      <c r="AV90" s="183"/>
      <c r="AW90" s="167">
        <v>0</v>
      </c>
      <c r="AX90" s="184">
        <f t="shared" si="42"/>
        <v>0</v>
      </c>
      <c r="AY90" s="184"/>
      <c r="AZ90" s="173">
        <v>0</v>
      </c>
      <c r="BA90" s="166">
        <f t="shared" si="49"/>
        <v>0</v>
      </c>
      <c r="BB90" s="174"/>
      <c r="BC90" s="171"/>
      <c r="BD90" s="172">
        <f t="shared" si="50"/>
        <v>0</v>
      </c>
      <c r="BE90" s="185"/>
      <c r="BF90" s="175"/>
      <c r="BG90" s="162">
        <f t="shared" si="51"/>
        <v>0</v>
      </c>
      <c r="BH90" s="181"/>
      <c r="BI90" s="171"/>
      <c r="BJ90" s="172" t="e">
        <f>BI90*#REF!</f>
        <v>#REF!</v>
      </c>
      <c r="BK90" s="185"/>
      <c r="BL90" s="16"/>
      <c r="BM90" s="3">
        <f t="shared" si="43"/>
        <v>220</v>
      </c>
      <c r="BN90" s="2"/>
      <c r="BO90" s="126">
        <f t="shared" si="44"/>
        <v>0</v>
      </c>
      <c r="BP90" s="72" t="e">
        <f t="shared" si="52"/>
        <v>#VALUE!</v>
      </c>
    </row>
    <row r="91" spans="1:68" x14ac:dyDescent="0.25">
      <c r="A91" s="211">
        <v>85</v>
      </c>
      <c r="B91" s="114" t="s">
        <v>108</v>
      </c>
      <c r="C91" s="111" t="s">
        <v>18</v>
      </c>
      <c r="D91" s="149"/>
      <c r="E91" s="150">
        <f t="shared" si="31"/>
        <v>0</v>
      </c>
      <c r="F91" s="176"/>
      <c r="G91" s="151">
        <v>0</v>
      </c>
      <c r="H91" s="152">
        <f t="shared" si="45"/>
        <v>0</v>
      </c>
      <c r="I91" s="177"/>
      <c r="J91" s="153">
        <v>0</v>
      </c>
      <c r="K91" s="154">
        <f t="shared" si="46"/>
        <v>0</v>
      </c>
      <c r="L91" s="178"/>
      <c r="M91" s="155">
        <v>0</v>
      </c>
      <c r="N91" s="156">
        <f t="shared" si="47"/>
        <v>0</v>
      </c>
      <c r="O91" s="179"/>
      <c r="P91" s="157"/>
      <c r="Q91" s="158">
        <f t="shared" si="48"/>
        <v>0</v>
      </c>
      <c r="R91" s="180"/>
      <c r="S91" s="159"/>
      <c r="T91" s="150">
        <f t="shared" si="32"/>
        <v>0</v>
      </c>
      <c r="U91" s="176"/>
      <c r="V91" s="160">
        <v>200</v>
      </c>
      <c r="W91" s="156">
        <f t="shared" si="33"/>
        <v>0</v>
      </c>
      <c r="X91" s="179"/>
      <c r="Y91" s="161">
        <v>0</v>
      </c>
      <c r="Z91" s="162">
        <f t="shared" si="34"/>
        <v>0</v>
      </c>
      <c r="AA91" s="181"/>
      <c r="AB91" s="163"/>
      <c r="AC91" s="182">
        <f t="shared" si="35"/>
        <v>0</v>
      </c>
      <c r="AD91" s="182"/>
      <c r="AE91" s="165"/>
      <c r="AF91" s="183">
        <f t="shared" si="36"/>
        <v>0</v>
      </c>
      <c r="AG91" s="183"/>
      <c r="AH91" s="167">
        <v>0</v>
      </c>
      <c r="AI91" s="184">
        <f t="shared" si="37"/>
        <v>0</v>
      </c>
      <c r="AJ91" s="184"/>
      <c r="AK91" s="169"/>
      <c r="AL91" s="177">
        <f t="shared" si="38"/>
        <v>0</v>
      </c>
      <c r="AM91" s="177"/>
      <c r="AN91" s="170">
        <v>0</v>
      </c>
      <c r="AO91" s="184">
        <f t="shared" si="39"/>
        <v>0</v>
      </c>
      <c r="AP91" s="184"/>
      <c r="AQ91" s="171"/>
      <c r="AR91" s="185">
        <f t="shared" si="40"/>
        <v>0</v>
      </c>
      <c r="AS91" s="185"/>
      <c r="AT91" s="165"/>
      <c r="AU91" s="183">
        <f t="shared" si="41"/>
        <v>0</v>
      </c>
      <c r="AV91" s="183"/>
      <c r="AW91" s="167">
        <v>0</v>
      </c>
      <c r="AX91" s="184">
        <f t="shared" si="42"/>
        <v>0</v>
      </c>
      <c r="AY91" s="184"/>
      <c r="AZ91" s="173">
        <v>0</v>
      </c>
      <c r="BA91" s="166">
        <f t="shared" si="49"/>
        <v>0</v>
      </c>
      <c r="BB91" s="174"/>
      <c r="BC91" s="171"/>
      <c r="BD91" s="172">
        <f t="shared" si="50"/>
        <v>0</v>
      </c>
      <c r="BE91" s="185"/>
      <c r="BF91" s="175"/>
      <c r="BG91" s="162">
        <f t="shared" si="51"/>
        <v>0</v>
      </c>
      <c r="BH91" s="181"/>
      <c r="BI91" s="171"/>
      <c r="BJ91" s="172" t="e">
        <f>BI91*#REF!</f>
        <v>#REF!</v>
      </c>
      <c r="BK91" s="185"/>
      <c r="BL91" s="16"/>
      <c r="BM91" s="3">
        <f t="shared" si="43"/>
        <v>200</v>
      </c>
      <c r="BN91" s="2"/>
      <c r="BO91" s="126">
        <f t="shared" si="44"/>
        <v>0</v>
      </c>
      <c r="BP91" s="72" t="e">
        <f t="shared" si="52"/>
        <v>#VALUE!</v>
      </c>
    </row>
    <row r="92" spans="1:68" x14ac:dyDescent="0.25">
      <c r="A92" s="211">
        <v>86</v>
      </c>
      <c r="B92" s="114" t="s">
        <v>109</v>
      </c>
      <c r="C92" s="111" t="s">
        <v>18</v>
      </c>
      <c r="D92" s="149"/>
      <c r="E92" s="150">
        <f t="shared" si="31"/>
        <v>0</v>
      </c>
      <c r="F92" s="176"/>
      <c r="G92" s="151">
        <v>0</v>
      </c>
      <c r="H92" s="152">
        <f t="shared" si="45"/>
        <v>0</v>
      </c>
      <c r="I92" s="177"/>
      <c r="J92" s="153">
        <v>0</v>
      </c>
      <c r="K92" s="154">
        <f t="shared" si="46"/>
        <v>0</v>
      </c>
      <c r="L92" s="178"/>
      <c r="M92" s="155">
        <v>0</v>
      </c>
      <c r="N92" s="156">
        <f t="shared" si="47"/>
        <v>0</v>
      </c>
      <c r="O92" s="179"/>
      <c r="P92" s="157">
        <v>2000</v>
      </c>
      <c r="Q92" s="158">
        <f t="shared" si="48"/>
        <v>0</v>
      </c>
      <c r="R92" s="180"/>
      <c r="S92" s="159"/>
      <c r="T92" s="150">
        <f t="shared" si="32"/>
        <v>0</v>
      </c>
      <c r="U92" s="176"/>
      <c r="V92" s="160">
        <v>0</v>
      </c>
      <c r="W92" s="156">
        <f t="shared" si="33"/>
        <v>0</v>
      </c>
      <c r="X92" s="179"/>
      <c r="Y92" s="161">
        <v>0</v>
      </c>
      <c r="Z92" s="162">
        <f t="shared" si="34"/>
        <v>0</v>
      </c>
      <c r="AA92" s="181"/>
      <c r="AB92" s="163"/>
      <c r="AC92" s="182">
        <f t="shared" si="35"/>
        <v>0</v>
      </c>
      <c r="AD92" s="182"/>
      <c r="AE92" s="165"/>
      <c r="AF92" s="183">
        <f t="shared" si="36"/>
        <v>0</v>
      </c>
      <c r="AG92" s="183"/>
      <c r="AH92" s="167">
        <v>0</v>
      </c>
      <c r="AI92" s="184">
        <f t="shared" si="37"/>
        <v>0</v>
      </c>
      <c r="AJ92" s="184"/>
      <c r="AK92" s="169"/>
      <c r="AL92" s="177">
        <f t="shared" si="38"/>
        <v>0</v>
      </c>
      <c r="AM92" s="177"/>
      <c r="AN92" s="170">
        <v>0</v>
      </c>
      <c r="AO92" s="184">
        <f t="shared" si="39"/>
        <v>0</v>
      </c>
      <c r="AP92" s="184"/>
      <c r="AQ92" s="171"/>
      <c r="AR92" s="185">
        <f t="shared" si="40"/>
        <v>0</v>
      </c>
      <c r="AS92" s="185"/>
      <c r="AT92" s="165"/>
      <c r="AU92" s="183">
        <f t="shared" si="41"/>
        <v>0</v>
      </c>
      <c r="AV92" s="183"/>
      <c r="AW92" s="167">
        <v>0</v>
      </c>
      <c r="AX92" s="184">
        <f t="shared" si="42"/>
        <v>0</v>
      </c>
      <c r="AY92" s="184"/>
      <c r="AZ92" s="173">
        <v>0</v>
      </c>
      <c r="BA92" s="166">
        <f t="shared" si="49"/>
        <v>0</v>
      </c>
      <c r="BB92" s="174"/>
      <c r="BC92" s="171"/>
      <c r="BD92" s="172">
        <f t="shared" si="50"/>
        <v>0</v>
      </c>
      <c r="BE92" s="185"/>
      <c r="BF92" s="175"/>
      <c r="BG92" s="162">
        <f t="shared" si="51"/>
        <v>0</v>
      </c>
      <c r="BH92" s="181"/>
      <c r="BI92" s="171"/>
      <c r="BJ92" s="172" t="e">
        <f>BI92*#REF!</f>
        <v>#REF!</v>
      </c>
      <c r="BK92" s="185"/>
      <c r="BL92" s="16"/>
      <c r="BM92" s="3">
        <f t="shared" si="43"/>
        <v>2000</v>
      </c>
      <c r="BN92" s="2"/>
      <c r="BO92" s="126">
        <f t="shared" si="44"/>
        <v>0</v>
      </c>
      <c r="BP92" s="72" t="e">
        <f t="shared" si="52"/>
        <v>#VALUE!</v>
      </c>
    </row>
    <row r="93" spans="1:68" x14ac:dyDescent="0.25">
      <c r="A93" s="211">
        <v>87</v>
      </c>
      <c r="B93" s="114" t="s">
        <v>110</v>
      </c>
      <c r="C93" s="111" t="s">
        <v>18</v>
      </c>
      <c r="D93" s="149"/>
      <c r="E93" s="150">
        <f t="shared" si="31"/>
        <v>0</v>
      </c>
      <c r="F93" s="176"/>
      <c r="G93" s="151">
        <v>0</v>
      </c>
      <c r="H93" s="152">
        <f t="shared" si="45"/>
        <v>0</v>
      </c>
      <c r="I93" s="177"/>
      <c r="J93" s="153">
        <v>0</v>
      </c>
      <c r="K93" s="154">
        <f t="shared" si="46"/>
        <v>0</v>
      </c>
      <c r="L93" s="178"/>
      <c r="M93" s="155">
        <v>0</v>
      </c>
      <c r="N93" s="156">
        <f t="shared" si="47"/>
        <v>0</v>
      </c>
      <c r="O93" s="179"/>
      <c r="P93" s="157">
        <v>2000</v>
      </c>
      <c r="Q93" s="158">
        <f t="shared" si="48"/>
        <v>0</v>
      </c>
      <c r="R93" s="180"/>
      <c r="S93" s="159"/>
      <c r="T93" s="150">
        <f t="shared" si="32"/>
        <v>0</v>
      </c>
      <c r="U93" s="176"/>
      <c r="V93" s="160">
        <v>0</v>
      </c>
      <c r="W93" s="156">
        <f t="shared" si="33"/>
        <v>0</v>
      </c>
      <c r="X93" s="179"/>
      <c r="Y93" s="161">
        <v>0</v>
      </c>
      <c r="Z93" s="162">
        <f t="shared" si="34"/>
        <v>0</v>
      </c>
      <c r="AA93" s="181"/>
      <c r="AB93" s="163"/>
      <c r="AC93" s="182">
        <f t="shared" si="35"/>
        <v>0</v>
      </c>
      <c r="AD93" s="182"/>
      <c r="AE93" s="165"/>
      <c r="AF93" s="183">
        <f t="shared" si="36"/>
        <v>0</v>
      </c>
      <c r="AG93" s="183"/>
      <c r="AH93" s="167">
        <v>0</v>
      </c>
      <c r="AI93" s="184">
        <f t="shared" si="37"/>
        <v>0</v>
      </c>
      <c r="AJ93" s="184"/>
      <c r="AK93" s="169"/>
      <c r="AL93" s="177">
        <f t="shared" si="38"/>
        <v>0</v>
      </c>
      <c r="AM93" s="177"/>
      <c r="AN93" s="170">
        <v>0</v>
      </c>
      <c r="AO93" s="184">
        <f t="shared" si="39"/>
        <v>0</v>
      </c>
      <c r="AP93" s="184"/>
      <c r="AQ93" s="171"/>
      <c r="AR93" s="185">
        <f t="shared" si="40"/>
        <v>0</v>
      </c>
      <c r="AS93" s="185"/>
      <c r="AT93" s="165"/>
      <c r="AU93" s="183">
        <f t="shared" si="41"/>
        <v>0</v>
      </c>
      <c r="AV93" s="183"/>
      <c r="AW93" s="167">
        <v>0</v>
      </c>
      <c r="AX93" s="184">
        <f t="shared" si="42"/>
        <v>0</v>
      </c>
      <c r="AY93" s="184"/>
      <c r="AZ93" s="173">
        <v>0</v>
      </c>
      <c r="BA93" s="166">
        <f t="shared" si="49"/>
        <v>0</v>
      </c>
      <c r="BB93" s="174"/>
      <c r="BC93" s="171"/>
      <c r="BD93" s="172">
        <f t="shared" si="50"/>
        <v>0</v>
      </c>
      <c r="BE93" s="185"/>
      <c r="BF93" s="175"/>
      <c r="BG93" s="162">
        <f t="shared" si="51"/>
        <v>0</v>
      </c>
      <c r="BH93" s="181"/>
      <c r="BI93" s="171"/>
      <c r="BJ93" s="172" t="e">
        <f>BI93*#REF!</f>
        <v>#REF!</v>
      </c>
      <c r="BK93" s="185"/>
      <c r="BL93" s="16"/>
      <c r="BM93" s="3">
        <f t="shared" si="43"/>
        <v>2000</v>
      </c>
      <c r="BN93" s="2"/>
      <c r="BO93" s="126">
        <f t="shared" si="44"/>
        <v>0</v>
      </c>
      <c r="BP93" s="72" t="e">
        <f t="shared" si="52"/>
        <v>#VALUE!</v>
      </c>
    </row>
    <row r="94" spans="1:68" ht="31.5" x14ac:dyDescent="0.25">
      <c r="A94" s="211">
        <v>88</v>
      </c>
      <c r="B94" s="114" t="s">
        <v>111</v>
      </c>
      <c r="C94" s="111" t="s">
        <v>18</v>
      </c>
      <c r="D94" s="149"/>
      <c r="E94" s="150">
        <f t="shared" si="31"/>
        <v>0</v>
      </c>
      <c r="F94" s="176"/>
      <c r="G94" s="151">
        <v>0</v>
      </c>
      <c r="H94" s="152">
        <f t="shared" si="45"/>
        <v>0</v>
      </c>
      <c r="I94" s="177"/>
      <c r="J94" s="153">
        <v>0</v>
      </c>
      <c r="K94" s="154">
        <f t="shared" si="46"/>
        <v>0</v>
      </c>
      <c r="L94" s="178"/>
      <c r="M94" s="155">
        <v>20</v>
      </c>
      <c r="N94" s="156">
        <f t="shared" si="47"/>
        <v>0</v>
      </c>
      <c r="O94" s="179"/>
      <c r="P94" s="157">
        <v>2000</v>
      </c>
      <c r="Q94" s="158">
        <f t="shared" si="48"/>
        <v>0</v>
      </c>
      <c r="R94" s="180"/>
      <c r="S94" s="159"/>
      <c r="T94" s="150">
        <f t="shared" si="32"/>
        <v>0</v>
      </c>
      <c r="U94" s="176"/>
      <c r="V94" s="160">
        <v>0</v>
      </c>
      <c r="W94" s="156">
        <f t="shared" si="33"/>
        <v>0</v>
      </c>
      <c r="X94" s="179"/>
      <c r="Y94" s="161">
        <v>0</v>
      </c>
      <c r="Z94" s="162">
        <f t="shared" si="34"/>
        <v>0</v>
      </c>
      <c r="AA94" s="181"/>
      <c r="AB94" s="163"/>
      <c r="AC94" s="182">
        <f t="shared" si="35"/>
        <v>0</v>
      </c>
      <c r="AD94" s="182"/>
      <c r="AE94" s="165"/>
      <c r="AF94" s="183">
        <f t="shared" si="36"/>
        <v>0</v>
      </c>
      <c r="AG94" s="183"/>
      <c r="AH94" s="167">
        <v>0</v>
      </c>
      <c r="AI94" s="184">
        <f t="shared" si="37"/>
        <v>0</v>
      </c>
      <c r="AJ94" s="184"/>
      <c r="AK94" s="169"/>
      <c r="AL94" s="177">
        <f t="shared" si="38"/>
        <v>0</v>
      </c>
      <c r="AM94" s="177"/>
      <c r="AN94" s="170">
        <v>0</v>
      </c>
      <c r="AO94" s="184">
        <f t="shared" si="39"/>
        <v>0</v>
      </c>
      <c r="AP94" s="184"/>
      <c r="AQ94" s="171"/>
      <c r="AR94" s="185">
        <f t="shared" si="40"/>
        <v>0</v>
      </c>
      <c r="AS94" s="185"/>
      <c r="AT94" s="165"/>
      <c r="AU94" s="183">
        <f t="shared" si="41"/>
        <v>0</v>
      </c>
      <c r="AV94" s="183"/>
      <c r="AW94" s="167">
        <v>0</v>
      </c>
      <c r="AX94" s="184">
        <f t="shared" si="42"/>
        <v>0</v>
      </c>
      <c r="AY94" s="184"/>
      <c r="AZ94" s="173">
        <v>0</v>
      </c>
      <c r="BA94" s="166">
        <f t="shared" si="49"/>
        <v>0</v>
      </c>
      <c r="BB94" s="174"/>
      <c r="BC94" s="171"/>
      <c r="BD94" s="172">
        <f t="shared" si="50"/>
        <v>0</v>
      </c>
      <c r="BE94" s="185"/>
      <c r="BF94" s="175"/>
      <c r="BG94" s="162">
        <f t="shared" si="51"/>
        <v>0</v>
      </c>
      <c r="BH94" s="181"/>
      <c r="BI94" s="171"/>
      <c r="BJ94" s="172" t="e">
        <f>BI94*#REF!</f>
        <v>#REF!</v>
      </c>
      <c r="BK94" s="185"/>
      <c r="BL94" s="16"/>
      <c r="BM94" s="3">
        <f t="shared" si="43"/>
        <v>2020</v>
      </c>
      <c r="BN94" s="2"/>
      <c r="BO94" s="126">
        <f t="shared" si="44"/>
        <v>0</v>
      </c>
      <c r="BP94" s="72" t="e">
        <f t="shared" si="52"/>
        <v>#VALUE!</v>
      </c>
    </row>
    <row r="95" spans="1:68" x14ac:dyDescent="0.25">
      <c r="A95" s="211">
        <v>89</v>
      </c>
      <c r="B95" s="114" t="s">
        <v>112</v>
      </c>
      <c r="C95" s="111" t="s">
        <v>18</v>
      </c>
      <c r="D95" s="149"/>
      <c r="E95" s="150">
        <f t="shared" si="31"/>
        <v>0</v>
      </c>
      <c r="F95" s="176"/>
      <c r="G95" s="151">
        <v>0</v>
      </c>
      <c r="H95" s="152">
        <f t="shared" si="45"/>
        <v>0</v>
      </c>
      <c r="I95" s="177"/>
      <c r="J95" s="153">
        <v>0</v>
      </c>
      <c r="K95" s="154">
        <f t="shared" si="46"/>
        <v>0</v>
      </c>
      <c r="L95" s="178"/>
      <c r="M95" s="155">
        <v>0</v>
      </c>
      <c r="N95" s="156">
        <f t="shared" si="47"/>
        <v>0</v>
      </c>
      <c r="O95" s="179"/>
      <c r="P95" s="157"/>
      <c r="Q95" s="158">
        <f t="shared" si="48"/>
        <v>0</v>
      </c>
      <c r="R95" s="180"/>
      <c r="S95" s="159"/>
      <c r="T95" s="150">
        <f t="shared" si="32"/>
        <v>0</v>
      </c>
      <c r="U95" s="176"/>
      <c r="V95" s="160">
        <v>1000</v>
      </c>
      <c r="W95" s="156">
        <f t="shared" si="33"/>
        <v>0</v>
      </c>
      <c r="X95" s="179"/>
      <c r="Y95" s="161">
        <v>1000</v>
      </c>
      <c r="Z95" s="162">
        <f t="shared" si="34"/>
        <v>0</v>
      </c>
      <c r="AA95" s="181"/>
      <c r="AB95" s="163"/>
      <c r="AC95" s="182">
        <f t="shared" si="35"/>
        <v>0</v>
      </c>
      <c r="AD95" s="182"/>
      <c r="AE95" s="165"/>
      <c r="AF95" s="183">
        <f t="shared" si="36"/>
        <v>0</v>
      </c>
      <c r="AG95" s="183"/>
      <c r="AH95" s="167">
        <v>0</v>
      </c>
      <c r="AI95" s="184">
        <f t="shared" si="37"/>
        <v>0</v>
      </c>
      <c r="AJ95" s="184"/>
      <c r="AK95" s="169"/>
      <c r="AL95" s="177">
        <f t="shared" si="38"/>
        <v>0</v>
      </c>
      <c r="AM95" s="177"/>
      <c r="AN95" s="170">
        <v>3000</v>
      </c>
      <c r="AO95" s="184">
        <f t="shared" si="39"/>
        <v>0</v>
      </c>
      <c r="AP95" s="184"/>
      <c r="AQ95" s="171"/>
      <c r="AR95" s="185">
        <f t="shared" si="40"/>
        <v>0</v>
      </c>
      <c r="AS95" s="185"/>
      <c r="AT95" s="165"/>
      <c r="AU95" s="183">
        <f t="shared" si="41"/>
        <v>0</v>
      </c>
      <c r="AV95" s="183"/>
      <c r="AW95" s="167">
        <v>200</v>
      </c>
      <c r="AX95" s="184">
        <f t="shared" si="42"/>
        <v>0</v>
      </c>
      <c r="AY95" s="184"/>
      <c r="AZ95" s="173">
        <v>0</v>
      </c>
      <c r="BA95" s="166">
        <f t="shared" si="49"/>
        <v>0</v>
      </c>
      <c r="BB95" s="174"/>
      <c r="BC95" s="171"/>
      <c r="BD95" s="172">
        <f t="shared" si="50"/>
        <v>0</v>
      </c>
      <c r="BE95" s="185"/>
      <c r="BF95" s="175"/>
      <c r="BG95" s="162">
        <f t="shared" si="51"/>
        <v>0</v>
      </c>
      <c r="BH95" s="181"/>
      <c r="BI95" s="171"/>
      <c r="BJ95" s="172" t="e">
        <f>BI95*#REF!</f>
        <v>#REF!</v>
      </c>
      <c r="BK95" s="185"/>
      <c r="BL95" s="16"/>
      <c r="BM95" s="3">
        <f t="shared" si="43"/>
        <v>5200</v>
      </c>
      <c r="BN95" s="2"/>
      <c r="BO95" s="126">
        <f t="shared" si="44"/>
        <v>0</v>
      </c>
      <c r="BP95" s="72" t="e">
        <f t="shared" si="52"/>
        <v>#VALUE!</v>
      </c>
    </row>
    <row r="96" spans="1:68" x14ac:dyDescent="0.25">
      <c r="A96" s="211">
        <v>90</v>
      </c>
      <c r="B96" s="114" t="s">
        <v>113</v>
      </c>
      <c r="C96" s="111" t="s">
        <v>18</v>
      </c>
      <c r="D96" s="149"/>
      <c r="E96" s="150">
        <f t="shared" si="31"/>
        <v>0</v>
      </c>
      <c r="F96" s="176"/>
      <c r="G96" s="151">
        <v>0</v>
      </c>
      <c r="H96" s="152">
        <f t="shared" si="45"/>
        <v>0</v>
      </c>
      <c r="I96" s="177"/>
      <c r="J96" s="153">
        <v>0</v>
      </c>
      <c r="K96" s="154">
        <f t="shared" si="46"/>
        <v>0</v>
      </c>
      <c r="L96" s="178"/>
      <c r="M96" s="155">
        <v>0</v>
      </c>
      <c r="N96" s="156">
        <f t="shared" si="47"/>
        <v>0</v>
      </c>
      <c r="O96" s="179"/>
      <c r="P96" s="157"/>
      <c r="Q96" s="158">
        <f t="shared" si="48"/>
        <v>0</v>
      </c>
      <c r="R96" s="180"/>
      <c r="S96" s="159"/>
      <c r="T96" s="150">
        <f t="shared" si="32"/>
        <v>0</v>
      </c>
      <c r="U96" s="176"/>
      <c r="V96" s="160">
        <v>0</v>
      </c>
      <c r="W96" s="156">
        <f t="shared" si="33"/>
        <v>0</v>
      </c>
      <c r="X96" s="179"/>
      <c r="Y96" s="161">
        <v>1000</v>
      </c>
      <c r="Z96" s="162">
        <f t="shared" si="34"/>
        <v>0</v>
      </c>
      <c r="AA96" s="181"/>
      <c r="AB96" s="163"/>
      <c r="AC96" s="182">
        <f t="shared" si="35"/>
        <v>0</v>
      </c>
      <c r="AD96" s="182"/>
      <c r="AE96" s="165"/>
      <c r="AF96" s="183">
        <f t="shared" si="36"/>
        <v>0</v>
      </c>
      <c r="AG96" s="183"/>
      <c r="AH96" s="167"/>
      <c r="AI96" s="184">
        <f t="shared" si="37"/>
        <v>0</v>
      </c>
      <c r="AJ96" s="184"/>
      <c r="AK96" s="169"/>
      <c r="AL96" s="177">
        <f t="shared" si="38"/>
        <v>0</v>
      </c>
      <c r="AM96" s="177"/>
      <c r="AN96" s="170">
        <v>0</v>
      </c>
      <c r="AO96" s="184">
        <f t="shared" si="39"/>
        <v>0</v>
      </c>
      <c r="AP96" s="184"/>
      <c r="AQ96" s="171"/>
      <c r="AR96" s="185">
        <f t="shared" si="40"/>
        <v>0</v>
      </c>
      <c r="AS96" s="185"/>
      <c r="AT96" s="165">
        <v>400</v>
      </c>
      <c r="AU96" s="183">
        <f t="shared" si="41"/>
        <v>0</v>
      </c>
      <c r="AV96" s="183"/>
      <c r="AW96" s="167">
        <v>200</v>
      </c>
      <c r="AX96" s="184">
        <f t="shared" si="42"/>
        <v>0</v>
      </c>
      <c r="AY96" s="184"/>
      <c r="AZ96" s="173">
        <v>0</v>
      </c>
      <c r="BA96" s="166">
        <f t="shared" si="49"/>
        <v>0</v>
      </c>
      <c r="BB96" s="174"/>
      <c r="BC96" s="171"/>
      <c r="BD96" s="172">
        <f t="shared" si="50"/>
        <v>0</v>
      </c>
      <c r="BE96" s="185"/>
      <c r="BF96" s="175"/>
      <c r="BG96" s="162">
        <f t="shared" si="51"/>
        <v>0</v>
      </c>
      <c r="BH96" s="181"/>
      <c r="BI96" s="171"/>
      <c r="BJ96" s="172" t="e">
        <f>BI96*#REF!</f>
        <v>#REF!</v>
      </c>
      <c r="BK96" s="185"/>
      <c r="BL96" s="16"/>
      <c r="BM96" s="3">
        <f t="shared" si="43"/>
        <v>1600</v>
      </c>
      <c r="BN96" s="2"/>
      <c r="BO96" s="126">
        <f t="shared" si="44"/>
        <v>0</v>
      </c>
      <c r="BP96" s="72" t="e">
        <f t="shared" si="52"/>
        <v>#VALUE!</v>
      </c>
    </row>
    <row r="97" spans="1:68" x14ac:dyDescent="0.25">
      <c r="A97" s="211">
        <v>91</v>
      </c>
      <c r="B97" s="114" t="s">
        <v>114</v>
      </c>
      <c r="C97" s="111" t="s">
        <v>18</v>
      </c>
      <c r="D97" s="149"/>
      <c r="E97" s="150">
        <f t="shared" si="31"/>
        <v>0</v>
      </c>
      <c r="F97" s="176"/>
      <c r="G97" s="151">
        <v>0</v>
      </c>
      <c r="H97" s="152">
        <f t="shared" si="45"/>
        <v>0</v>
      </c>
      <c r="I97" s="177"/>
      <c r="J97" s="153">
        <v>0</v>
      </c>
      <c r="K97" s="154">
        <f t="shared" si="46"/>
        <v>0</v>
      </c>
      <c r="L97" s="178"/>
      <c r="M97" s="155">
        <v>0</v>
      </c>
      <c r="N97" s="156">
        <f t="shared" si="47"/>
        <v>0</v>
      </c>
      <c r="O97" s="179"/>
      <c r="P97" s="157"/>
      <c r="Q97" s="158">
        <f t="shared" si="48"/>
        <v>0</v>
      </c>
      <c r="R97" s="180"/>
      <c r="S97" s="159"/>
      <c r="T97" s="150">
        <f t="shared" si="32"/>
        <v>0</v>
      </c>
      <c r="U97" s="176"/>
      <c r="V97" s="160">
        <v>0</v>
      </c>
      <c r="W97" s="156">
        <f t="shared" si="33"/>
        <v>0</v>
      </c>
      <c r="X97" s="179"/>
      <c r="Y97" s="161">
        <v>1000</v>
      </c>
      <c r="Z97" s="162">
        <f t="shared" si="34"/>
        <v>0</v>
      </c>
      <c r="AA97" s="181"/>
      <c r="AB97" s="163"/>
      <c r="AC97" s="182">
        <f t="shared" si="35"/>
        <v>0</v>
      </c>
      <c r="AD97" s="182"/>
      <c r="AE97" s="165"/>
      <c r="AF97" s="183">
        <f t="shared" si="36"/>
        <v>0</v>
      </c>
      <c r="AG97" s="183"/>
      <c r="AH97" s="167">
        <v>0</v>
      </c>
      <c r="AI97" s="184">
        <f t="shared" si="37"/>
        <v>0</v>
      </c>
      <c r="AJ97" s="184"/>
      <c r="AK97" s="169"/>
      <c r="AL97" s="177">
        <f t="shared" si="38"/>
        <v>0</v>
      </c>
      <c r="AM97" s="177"/>
      <c r="AN97" s="170">
        <v>3000</v>
      </c>
      <c r="AO97" s="184">
        <f t="shared" si="39"/>
        <v>0</v>
      </c>
      <c r="AP97" s="184"/>
      <c r="AQ97" s="171">
        <v>1000</v>
      </c>
      <c r="AR97" s="185">
        <f t="shared" si="40"/>
        <v>0</v>
      </c>
      <c r="AS97" s="185"/>
      <c r="AT97" s="165"/>
      <c r="AU97" s="183">
        <f t="shared" si="41"/>
        <v>0</v>
      </c>
      <c r="AV97" s="183"/>
      <c r="AW97" s="167">
        <v>20</v>
      </c>
      <c r="AX97" s="184">
        <f t="shared" si="42"/>
        <v>0</v>
      </c>
      <c r="AY97" s="184"/>
      <c r="AZ97" s="173">
        <v>0</v>
      </c>
      <c r="BA97" s="166">
        <f t="shared" si="49"/>
        <v>0</v>
      </c>
      <c r="BB97" s="174"/>
      <c r="BC97" s="171"/>
      <c r="BD97" s="172">
        <f t="shared" si="50"/>
        <v>0</v>
      </c>
      <c r="BE97" s="185"/>
      <c r="BF97" s="175"/>
      <c r="BG97" s="162">
        <f t="shared" si="51"/>
        <v>0</v>
      </c>
      <c r="BH97" s="181"/>
      <c r="BI97" s="171"/>
      <c r="BJ97" s="172" t="e">
        <f>BI97*#REF!</f>
        <v>#REF!</v>
      </c>
      <c r="BK97" s="185"/>
      <c r="BL97" s="16"/>
      <c r="BM97" s="3">
        <f t="shared" si="43"/>
        <v>5020</v>
      </c>
      <c r="BN97" s="2"/>
      <c r="BO97" s="126">
        <f t="shared" si="44"/>
        <v>0</v>
      </c>
      <c r="BP97" s="72" t="e">
        <f t="shared" si="52"/>
        <v>#VALUE!</v>
      </c>
    </row>
    <row r="98" spans="1:68" x14ac:dyDescent="0.25">
      <c r="A98" s="211">
        <v>92</v>
      </c>
      <c r="B98" s="114" t="s">
        <v>115</v>
      </c>
      <c r="C98" s="111" t="s">
        <v>18</v>
      </c>
      <c r="D98" s="149"/>
      <c r="E98" s="150">
        <f t="shared" si="31"/>
        <v>0</v>
      </c>
      <c r="F98" s="176"/>
      <c r="G98" s="151">
        <v>0</v>
      </c>
      <c r="H98" s="152">
        <f t="shared" si="45"/>
        <v>0</v>
      </c>
      <c r="I98" s="177"/>
      <c r="J98" s="153">
        <v>0</v>
      </c>
      <c r="K98" s="154">
        <f t="shared" si="46"/>
        <v>0</v>
      </c>
      <c r="L98" s="178"/>
      <c r="M98" s="155">
        <v>0</v>
      </c>
      <c r="N98" s="156">
        <f t="shared" si="47"/>
        <v>0</v>
      </c>
      <c r="O98" s="179"/>
      <c r="P98" s="157"/>
      <c r="Q98" s="158">
        <f t="shared" si="48"/>
        <v>0</v>
      </c>
      <c r="R98" s="180"/>
      <c r="S98" s="159"/>
      <c r="T98" s="150">
        <f t="shared" si="32"/>
        <v>0</v>
      </c>
      <c r="U98" s="176"/>
      <c r="V98" s="160">
        <v>1000</v>
      </c>
      <c r="W98" s="156">
        <f t="shared" si="33"/>
        <v>0</v>
      </c>
      <c r="X98" s="179"/>
      <c r="Y98" s="161">
        <v>1000</v>
      </c>
      <c r="Z98" s="162">
        <f t="shared" si="34"/>
        <v>0</v>
      </c>
      <c r="AA98" s="181"/>
      <c r="AB98" s="163"/>
      <c r="AC98" s="182">
        <f t="shared" si="35"/>
        <v>0</v>
      </c>
      <c r="AD98" s="182"/>
      <c r="AE98" s="165"/>
      <c r="AF98" s="183">
        <f t="shared" si="36"/>
        <v>0</v>
      </c>
      <c r="AG98" s="183"/>
      <c r="AH98" s="167">
        <v>120000</v>
      </c>
      <c r="AI98" s="184">
        <f t="shared" si="37"/>
        <v>0</v>
      </c>
      <c r="AJ98" s="184"/>
      <c r="AK98" s="169">
        <v>1000</v>
      </c>
      <c r="AL98" s="177">
        <f t="shared" si="38"/>
        <v>0</v>
      </c>
      <c r="AM98" s="177"/>
      <c r="AN98" s="170">
        <v>0</v>
      </c>
      <c r="AO98" s="184">
        <f t="shared" si="39"/>
        <v>0</v>
      </c>
      <c r="AP98" s="184"/>
      <c r="AQ98" s="171"/>
      <c r="AR98" s="185">
        <f t="shared" si="40"/>
        <v>0</v>
      </c>
      <c r="AS98" s="185"/>
      <c r="AT98" s="165"/>
      <c r="AU98" s="183">
        <f t="shared" si="41"/>
        <v>0</v>
      </c>
      <c r="AV98" s="183"/>
      <c r="AW98" s="167">
        <v>200</v>
      </c>
      <c r="AX98" s="184">
        <f t="shared" si="42"/>
        <v>0</v>
      </c>
      <c r="AY98" s="184"/>
      <c r="AZ98" s="173">
        <v>0</v>
      </c>
      <c r="BA98" s="166">
        <f t="shared" si="49"/>
        <v>0</v>
      </c>
      <c r="BB98" s="174"/>
      <c r="BC98" s="171"/>
      <c r="BD98" s="172">
        <f t="shared" si="50"/>
        <v>0</v>
      </c>
      <c r="BE98" s="185"/>
      <c r="BF98" s="175"/>
      <c r="BG98" s="162">
        <f t="shared" si="51"/>
        <v>0</v>
      </c>
      <c r="BH98" s="181"/>
      <c r="BI98" s="171"/>
      <c r="BJ98" s="172" t="e">
        <f>BI98*#REF!</f>
        <v>#REF!</v>
      </c>
      <c r="BK98" s="185"/>
      <c r="BL98" s="16"/>
      <c r="BM98" s="3">
        <f t="shared" si="43"/>
        <v>123200</v>
      </c>
      <c r="BN98" s="2"/>
      <c r="BO98" s="126">
        <f t="shared" si="44"/>
        <v>0</v>
      </c>
      <c r="BP98" s="72" t="e">
        <f t="shared" si="52"/>
        <v>#VALUE!</v>
      </c>
    </row>
    <row r="99" spans="1:68" x14ac:dyDescent="0.25">
      <c r="A99" s="211">
        <v>93</v>
      </c>
      <c r="B99" s="114" t="s">
        <v>116</v>
      </c>
      <c r="C99" s="111" t="s">
        <v>18</v>
      </c>
      <c r="D99" s="149"/>
      <c r="E99" s="150">
        <f t="shared" si="31"/>
        <v>0</v>
      </c>
      <c r="F99" s="176"/>
      <c r="G99" s="151">
        <v>0</v>
      </c>
      <c r="H99" s="152">
        <f t="shared" si="45"/>
        <v>0</v>
      </c>
      <c r="I99" s="177"/>
      <c r="J99" s="153">
        <v>0</v>
      </c>
      <c r="K99" s="154">
        <f t="shared" si="46"/>
        <v>0</v>
      </c>
      <c r="L99" s="178"/>
      <c r="M99" s="155">
        <v>0</v>
      </c>
      <c r="N99" s="156">
        <f t="shared" si="47"/>
        <v>0</v>
      </c>
      <c r="O99" s="179"/>
      <c r="P99" s="157">
        <v>10000</v>
      </c>
      <c r="Q99" s="158">
        <f t="shared" si="48"/>
        <v>0</v>
      </c>
      <c r="R99" s="180"/>
      <c r="S99" s="159"/>
      <c r="T99" s="150">
        <f t="shared" si="32"/>
        <v>0</v>
      </c>
      <c r="U99" s="176"/>
      <c r="V99" s="160">
        <v>600</v>
      </c>
      <c r="W99" s="156">
        <f t="shared" si="33"/>
        <v>0</v>
      </c>
      <c r="X99" s="179"/>
      <c r="Y99" s="161">
        <v>0</v>
      </c>
      <c r="Z99" s="162">
        <f t="shared" si="34"/>
        <v>0</v>
      </c>
      <c r="AA99" s="181"/>
      <c r="AB99" s="163"/>
      <c r="AC99" s="182">
        <f t="shared" si="35"/>
        <v>0</v>
      </c>
      <c r="AD99" s="182"/>
      <c r="AE99" s="165"/>
      <c r="AF99" s="183">
        <f t="shared" si="36"/>
        <v>0</v>
      </c>
      <c r="AG99" s="183"/>
      <c r="AH99" s="167">
        <v>0</v>
      </c>
      <c r="AI99" s="184">
        <f t="shared" si="37"/>
        <v>0</v>
      </c>
      <c r="AJ99" s="184"/>
      <c r="AK99" s="169"/>
      <c r="AL99" s="177">
        <f t="shared" si="38"/>
        <v>0</v>
      </c>
      <c r="AM99" s="177"/>
      <c r="AN99" s="170">
        <v>0</v>
      </c>
      <c r="AO99" s="184">
        <f t="shared" si="39"/>
        <v>0</v>
      </c>
      <c r="AP99" s="184"/>
      <c r="AQ99" s="171"/>
      <c r="AR99" s="185">
        <f t="shared" si="40"/>
        <v>0</v>
      </c>
      <c r="AS99" s="185"/>
      <c r="AT99" s="165">
        <v>400</v>
      </c>
      <c r="AU99" s="183">
        <f t="shared" si="41"/>
        <v>0</v>
      </c>
      <c r="AV99" s="183"/>
      <c r="AW99" s="167">
        <v>0</v>
      </c>
      <c r="AX99" s="184">
        <f t="shared" si="42"/>
        <v>0</v>
      </c>
      <c r="AY99" s="184"/>
      <c r="AZ99" s="173">
        <v>0</v>
      </c>
      <c r="BA99" s="166">
        <f t="shared" si="49"/>
        <v>0</v>
      </c>
      <c r="BB99" s="174"/>
      <c r="BC99" s="171"/>
      <c r="BD99" s="172">
        <f t="shared" si="50"/>
        <v>0</v>
      </c>
      <c r="BE99" s="185"/>
      <c r="BF99" s="175"/>
      <c r="BG99" s="162">
        <f t="shared" si="51"/>
        <v>0</v>
      </c>
      <c r="BH99" s="181"/>
      <c r="BI99" s="171"/>
      <c r="BJ99" s="172" t="e">
        <f>BI99*#REF!</f>
        <v>#REF!</v>
      </c>
      <c r="BK99" s="185"/>
      <c r="BL99" s="16"/>
      <c r="BM99" s="3">
        <f t="shared" si="43"/>
        <v>11000</v>
      </c>
      <c r="BN99" s="2"/>
      <c r="BO99" s="126">
        <f t="shared" si="44"/>
        <v>0</v>
      </c>
      <c r="BP99" s="72" t="e">
        <f t="shared" si="52"/>
        <v>#VALUE!</v>
      </c>
    </row>
    <row r="100" spans="1:68" x14ac:dyDescent="0.25">
      <c r="A100" s="211">
        <v>94</v>
      </c>
      <c r="B100" s="114" t="s">
        <v>117</v>
      </c>
      <c r="C100" s="111" t="s">
        <v>18</v>
      </c>
      <c r="D100" s="149"/>
      <c r="E100" s="150">
        <f t="shared" si="31"/>
        <v>0</v>
      </c>
      <c r="F100" s="176"/>
      <c r="G100" s="151">
        <v>0</v>
      </c>
      <c r="H100" s="152">
        <f t="shared" si="45"/>
        <v>0</v>
      </c>
      <c r="I100" s="177"/>
      <c r="J100" s="153">
        <v>0</v>
      </c>
      <c r="K100" s="154">
        <f t="shared" si="46"/>
        <v>0</v>
      </c>
      <c r="L100" s="178"/>
      <c r="M100" s="155">
        <v>0</v>
      </c>
      <c r="N100" s="156">
        <f t="shared" si="47"/>
        <v>0</v>
      </c>
      <c r="O100" s="179"/>
      <c r="P100" s="157"/>
      <c r="Q100" s="158">
        <f t="shared" si="48"/>
        <v>0</v>
      </c>
      <c r="R100" s="180"/>
      <c r="S100" s="159"/>
      <c r="T100" s="150">
        <f t="shared" si="32"/>
        <v>0</v>
      </c>
      <c r="U100" s="176"/>
      <c r="V100" s="160">
        <v>0</v>
      </c>
      <c r="W100" s="156">
        <f t="shared" si="33"/>
        <v>0</v>
      </c>
      <c r="X100" s="179"/>
      <c r="Y100" s="161">
        <v>1000</v>
      </c>
      <c r="Z100" s="162">
        <f t="shared" si="34"/>
        <v>0</v>
      </c>
      <c r="AA100" s="181"/>
      <c r="AB100" s="163"/>
      <c r="AC100" s="182">
        <f t="shared" si="35"/>
        <v>0</v>
      </c>
      <c r="AD100" s="182"/>
      <c r="AE100" s="165"/>
      <c r="AF100" s="183">
        <f t="shared" si="36"/>
        <v>0</v>
      </c>
      <c r="AG100" s="183"/>
      <c r="AH100" s="167">
        <v>16000</v>
      </c>
      <c r="AI100" s="184">
        <f t="shared" si="37"/>
        <v>0</v>
      </c>
      <c r="AJ100" s="184"/>
      <c r="AK100" s="169"/>
      <c r="AL100" s="177">
        <f t="shared" si="38"/>
        <v>0</v>
      </c>
      <c r="AM100" s="177"/>
      <c r="AN100" s="170">
        <v>2000</v>
      </c>
      <c r="AO100" s="184">
        <f t="shared" si="39"/>
        <v>0</v>
      </c>
      <c r="AP100" s="184"/>
      <c r="AQ100" s="171"/>
      <c r="AR100" s="185">
        <f t="shared" si="40"/>
        <v>0</v>
      </c>
      <c r="AS100" s="185"/>
      <c r="AT100" s="165"/>
      <c r="AU100" s="183">
        <f t="shared" si="41"/>
        <v>0</v>
      </c>
      <c r="AV100" s="183"/>
      <c r="AW100" s="167">
        <v>200</v>
      </c>
      <c r="AX100" s="184">
        <f t="shared" si="42"/>
        <v>0</v>
      </c>
      <c r="AY100" s="184"/>
      <c r="AZ100" s="173">
        <v>0</v>
      </c>
      <c r="BA100" s="166">
        <f t="shared" si="49"/>
        <v>0</v>
      </c>
      <c r="BB100" s="174"/>
      <c r="BC100" s="171"/>
      <c r="BD100" s="172">
        <f t="shared" si="50"/>
        <v>0</v>
      </c>
      <c r="BE100" s="185"/>
      <c r="BF100" s="175"/>
      <c r="BG100" s="162">
        <f t="shared" si="51"/>
        <v>0</v>
      </c>
      <c r="BH100" s="181"/>
      <c r="BI100" s="171"/>
      <c r="BJ100" s="172" t="e">
        <f>BI100*#REF!</f>
        <v>#REF!</v>
      </c>
      <c r="BK100" s="185"/>
      <c r="BL100" s="16"/>
      <c r="BM100" s="3">
        <f t="shared" si="43"/>
        <v>19200</v>
      </c>
      <c r="BN100" s="2"/>
      <c r="BO100" s="126">
        <f t="shared" si="44"/>
        <v>0</v>
      </c>
      <c r="BP100" s="72" t="e">
        <f t="shared" si="52"/>
        <v>#VALUE!</v>
      </c>
    </row>
    <row r="101" spans="1:68" x14ac:dyDescent="0.25">
      <c r="A101" s="211">
        <v>95</v>
      </c>
      <c r="B101" s="114" t="s">
        <v>118</v>
      </c>
      <c r="C101" s="111" t="s">
        <v>18</v>
      </c>
      <c r="D101" s="149"/>
      <c r="E101" s="150">
        <f t="shared" si="31"/>
        <v>0</v>
      </c>
      <c r="F101" s="176"/>
      <c r="G101" s="151">
        <v>0</v>
      </c>
      <c r="H101" s="152">
        <f t="shared" si="45"/>
        <v>0</v>
      </c>
      <c r="I101" s="177"/>
      <c r="J101" s="153">
        <v>1600</v>
      </c>
      <c r="K101" s="154">
        <f t="shared" si="46"/>
        <v>0</v>
      </c>
      <c r="L101" s="178"/>
      <c r="M101" s="155">
        <v>0</v>
      </c>
      <c r="N101" s="156">
        <f t="shared" si="47"/>
        <v>0</v>
      </c>
      <c r="O101" s="179"/>
      <c r="P101" s="157"/>
      <c r="Q101" s="158">
        <f t="shared" si="48"/>
        <v>0</v>
      </c>
      <c r="R101" s="180"/>
      <c r="S101" s="159"/>
      <c r="T101" s="150">
        <f t="shared" si="32"/>
        <v>0</v>
      </c>
      <c r="U101" s="176"/>
      <c r="V101" s="160">
        <v>2400</v>
      </c>
      <c r="W101" s="156">
        <f t="shared" si="33"/>
        <v>0</v>
      </c>
      <c r="X101" s="179"/>
      <c r="Y101" s="161">
        <v>1000</v>
      </c>
      <c r="Z101" s="162">
        <f t="shared" si="34"/>
        <v>0</v>
      </c>
      <c r="AA101" s="181"/>
      <c r="AB101" s="163"/>
      <c r="AC101" s="182">
        <f t="shared" si="35"/>
        <v>0</v>
      </c>
      <c r="AD101" s="182"/>
      <c r="AE101" s="165"/>
      <c r="AF101" s="183">
        <f t="shared" si="36"/>
        <v>0</v>
      </c>
      <c r="AG101" s="183"/>
      <c r="AH101" s="167">
        <v>0</v>
      </c>
      <c r="AI101" s="184">
        <f t="shared" si="37"/>
        <v>0</v>
      </c>
      <c r="AJ101" s="184"/>
      <c r="AK101" s="169"/>
      <c r="AL101" s="177">
        <f t="shared" si="38"/>
        <v>0</v>
      </c>
      <c r="AM101" s="177"/>
      <c r="AN101" s="170">
        <v>0</v>
      </c>
      <c r="AO101" s="184">
        <f t="shared" si="39"/>
        <v>0</v>
      </c>
      <c r="AP101" s="184"/>
      <c r="AQ101" s="171"/>
      <c r="AR101" s="185">
        <f t="shared" si="40"/>
        <v>0</v>
      </c>
      <c r="AS101" s="185"/>
      <c r="AT101" s="165">
        <v>5500</v>
      </c>
      <c r="AU101" s="183">
        <f t="shared" si="41"/>
        <v>0</v>
      </c>
      <c r="AV101" s="183"/>
      <c r="AW101" s="167">
        <v>0</v>
      </c>
      <c r="AX101" s="184">
        <f t="shared" si="42"/>
        <v>0</v>
      </c>
      <c r="AY101" s="184"/>
      <c r="AZ101" s="173">
        <v>0</v>
      </c>
      <c r="BA101" s="166">
        <f t="shared" si="49"/>
        <v>0</v>
      </c>
      <c r="BB101" s="174"/>
      <c r="BC101" s="171"/>
      <c r="BD101" s="172">
        <f t="shared" si="50"/>
        <v>0</v>
      </c>
      <c r="BE101" s="185"/>
      <c r="BF101" s="175"/>
      <c r="BG101" s="162">
        <f t="shared" si="51"/>
        <v>0</v>
      </c>
      <c r="BH101" s="181"/>
      <c r="BI101" s="171"/>
      <c r="BJ101" s="172" t="e">
        <f>BI101*#REF!</f>
        <v>#REF!</v>
      </c>
      <c r="BK101" s="185"/>
      <c r="BL101" s="16"/>
      <c r="BM101" s="3">
        <f t="shared" si="43"/>
        <v>10500</v>
      </c>
      <c r="BN101" s="2"/>
      <c r="BO101" s="126">
        <f t="shared" si="44"/>
        <v>0</v>
      </c>
      <c r="BP101" s="72" t="e">
        <f t="shared" si="52"/>
        <v>#VALUE!</v>
      </c>
    </row>
    <row r="102" spans="1:68" x14ac:dyDescent="0.25">
      <c r="A102" s="211">
        <v>96</v>
      </c>
      <c r="B102" s="114" t="s">
        <v>119</v>
      </c>
      <c r="C102" s="111" t="s">
        <v>18</v>
      </c>
      <c r="D102" s="149"/>
      <c r="E102" s="150">
        <f t="shared" si="31"/>
        <v>0</v>
      </c>
      <c r="F102" s="176"/>
      <c r="G102" s="151">
        <v>0</v>
      </c>
      <c r="H102" s="152">
        <f t="shared" si="45"/>
        <v>0</v>
      </c>
      <c r="I102" s="177"/>
      <c r="J102" s="153">
        <v>1237</v>
      </c>
      <c r="K102" s="154">
        <f t="shared" si="46"/>
        <v>0</v>
      </c>
      <c r="L102" s="178"/>
      <c r="M102" s="155">
        <v>0</v>
      </c>
      <c r="N102" s="156">
        <f t="shared" si="47"/>
        <v>0</v>
      </c>
      <c r="O102" s="179"/>
      <c r="P102" s="157"/>
      <c r="Q102" s="158">
        <f t="shared" si="48"/>
        <v>0</v>
      </c>
      <c r="R102" s="180"/>
      <c r="S102" s="159"/>
      <c r="T102" s="150">
        <f t="shared" si="32"/>
        <v>0</v>
      </c>
      <c r="U102" s="176"/>
      <c r="V102" s="160">
        <v>0</v>
      </c>
      <c r="W102" s="156">
        <f t="shared" si="33"/>
        <v>0</v>
      </c>
      <c r="X102" s="179"/>
      <c r="Y102" s="161">
        <v>1000</v>
      </c>
      <c r="Z102" s="162">
        <f t="shared" si="34"/>
        <v>0</v>
      </c>
      <c r="AA102" s="181"/>
      <c r="AB102" s="163"/>
      <c r="AC102" s="182">
        <f t="shared" si="35"/>
        <v>0</v>
      </c>
      <c r="AD102" s="182"/>
      <c r="AE102" s="165"/>
      <c r="AF102" s="183">
        <f t="shared" si="36"/>
        <v>0</v>
      </c>
      <c r="AG102" s="183"/>
      <c r="AH102" s="167">
        <v>0</v>
      </c>
      <c r="AI102" s="184">
        <f t="shared" si="37"/>
        <v>0</v>
      </c>
      <c r="AJ102" s="184"/>
      <c r="AK102" s="169">
        <v>1000</v>
      </c>
      <c r="AL102" s="177">
        <f t="shared" si="38"/>
        <v>0</v>
      </c>
      <c r="AM102" s="177"/>
      <c r="AN102" s="170">
        <v>2000</v>
      </c>
      <c r="AO102" s="184">
        <f t="shared" si="39"/>
        <v>0</v>
      </c>
      <c r="AP102" s="184"/>
      <c r="AQ102" s="171"/>
      <c r="AR102" s="185">
        <f t="shared" si="40"/>
        <v>0</v>
      </c>
      <c r="AS102" s="185"/>
      <c r="AT102" s="165"/>
      <c r="AU102" s="183">
        <f t="shared" si="41"/>
        <v>0</v>
      </c>
      <c r="AV102" s="183"/>
      <c r="AW102" s="167">
        <v>300</v>
      </c>
      <c r="AX102" s="184">
        <f t="shared" si="42"/>
        <v>0</v>
      </c>
      <c r="AY102" s="184"/>
      <c r="AZ102" s="173">
        <v>0</v>
      </c>
      <c r="BA102" s="166">
        <f t="shared" si="49"/>
        <v>0</v>
      </c>
      <c r="BB102" s="174"/>
      <c r="BC102" s="171"/>
      <c r="BD102" s="172">
        <f t="shared" si="50"/>
        <v>0</v>
      </c>
      <c r="BE102" s="185"/>
      <c r="BF102" s="175"/>
      <c r="BG102" s="162">
        <f t="shared" si="51"/>
        <v>0</v>
      </c>
      <c r="BH102" s="181"/>
      <c r="BI102" s="171"/>
      <c r="BJ102" s="172" t="e">
        <f>BI102*#REF!</f>
        <v>#REF!</v>
      </c>
      <c r="BK102" s="185"/>
      <c r="BL102" s="16"/>
      <c r="BM102" s="3">
        <f t="shared" si="43"/>
        <v>5537</v>
      </c>
      <c r="BN102" s="2"/>
      <c r="BO102" s="126">
        <f t="shared" si="44"/>
        <v>0</v>
      </c>
      <c r="BP102" s="72" t="e">
        <f t="shared" si="52"/>
        <v>#VALUE!</v>
      </c>
    </row>
    <row r="103" spans="1:68" x14ac:dyDescent="0.25">
      <c r="A103" s="211">
        <v>97</v>
      </c>
      <c r="B103" s="114" t="s">
        <v>120</v>
      </c>
      <c r="C103" s="111" t="s">
        <v>18</v>
      </c>
      <c r="D103" s="149"/>
      <c r="E103" s="150">
        <f t="shared" si="31"/>
        <v>0</v>
      </c>
      <c r="F103" s="176"/>
      <c r="G103" s="151">
        <v>0</v>
      </c>
      <c r="H103" s="152">
        <f t="shared" si="45"/>
        <v>0</v>
      </c>
      <c r="I103" s="177"/>
      <c r="J103" s="153">
        <v>0</v>
      </c>
      <c r="K103" s="154">
        <f t="shared" si="46"/>
        <v>0</v>
      </c>
      <c r="L103" s="178"/>
      <c r="M103" s="155">
        <v>0</v>
      </c>
      <c r="N103" s="156">
        <f t="shared" si="47"/>
        <v>0</v>
      </c>
      <c r="O103" s="179"/>
      <c r="P103" s="157"/>
      <c r="Q103" s="158">
        <f t="shared" si="48"/>
        <v>0</v>
      </c>
      <c r="R103" s="180"/>
      <c r="S103" s="159"/>
      <c r="T103" s="150">
        <f t="shared" si="32"/>
        <v>0</v>
      </c>
      <c r="U103" s="176"/>
      <c r="V103" s="160">
        <v>2400</v>
      </c>
      <c r="W103" s="156">
        <f t="shared" si="33"/>
        <v>0</v>
      </c>
      <c r="X103" s="179"/>
      <c r="Y103" s="161">
        <v>1000</v>
      </c>
      <c r="Z103" s="162">
        <f t="shared" si="34"/>
        <v>0</v>
      </c>
      <c r="AA103" s="181"/>
      <c r="AB103" s="163"/>
      <c r="AC103" s="182">
        <f t="shared" ref="AC103:AC127" si="53">AB103*BN103</f>
        <v>0</v>
      </c>
      <c r="AD103" s="182"/>
      <c r="AE103" s="165"/>
      <c r="AF103" s="183">
        <f t="shared" ref="AF103:AF127" si="54">AE103*BN103</f>
        <v>0</v>
      </c>
      <c r="AG103" s="183"/>
      <c r="AH103" s="167">
        <v>0</v>
      </c>
      <c r="AI103" s="184">
        <f t="shared" ref="AI103:AI127" si="55">AH103*BN103</f>
        <v>0</v>
      </c>
      <c r="AJ103" s="184"/>
      <c r="AK103" s="169">
        <v>1000</v>
      </c>
      <c r="AL103" s="177">
        <f t="shared" ref="AL103:AL127" si="56">AK103*BN103</f>
        <v>0</v>
      </c>
      <c r="AM103" s="177"/>
      <c r="AN103" s="170">
        <v>0</v>
      </c>
      <c r="AO103" s="184">
        <f t="shared" ref="AO103:AO127" si="57">AN103*BN103</f>
        <v>0</v>
      </c>
      <c r="AP103" s="184"/>
      <c r="AQ103" s="171"/>
      <c r="AR103" s="185">
        <f t="shared" ref="AR103:AR127" si="58">AQ103*BN103</f>
        <v>0</v>
      </c>
      <c r="AS103" s="185"/>
      <c r="AT103" s="165"/>
      <c r="AU103" s="183">
        <f t="shared" ref="AU103:AU127" si="59">AT103*BN103</f>
        <v>0</v>
      </c>
      <c r="AV103" s="183"/>
      <c r="AW103" s="167">
        <v>1000</v>
      </c>
      <c r="AX103" s="184">
        <f t="shared" ref="AX103:AX127" si="60">AW103*BN103</f>
        <v>0</v>
      </c>
      <c r="AY103" s="184"/>
      <c r="AZ103" s="173">
        <v>0</v>
      </c>
      <c r="BA103" s="166">
        <f t="shared" si="49"/>
        <v>0</v>
      </c>
      <c r="BB103" s="174"/>
      <c r="BC103" s="171"/>
      <c r="BD103" s="172">
        <f t="shared" si="50"/>
        <v>0</v>
      </c>
      <c r="BE103" s="185"/>
      <c r="BF103" s="175"/>
      <c r="BG103" s="162">
        <f t="shared" si="51"/>
        <v>0</v>
      </c>
      <c r="BH103" s="181"/>
      <c r="BI103" s="171"/>
      <c r="BJ103" s="172" t="e">
        <f>BI103*#REF!</f>
        <v>#REF!</v>
      </c>
      <c r="BK103" s="185"/>
      <c r="BL103" s="16"/>
      <c r="BM103" s="3">
        <f t="shared" si="43"/>
        <v>5400</v>
      </c>
      <c r="BN103" s="2"/>
      <c r="BO103" s="126">
        <f t="shared" si="44"/>
        <v>0</v>
      </c>
      <c r="BP103" s="72" t="e">
        <f t="shared" si="52"/>
        <v>#VALUE!</v>
      </c>
    </row>
    <row r="104" spans="1:68" x14ac:dyDescent="0.25">
      <c r="A104" s="211">
        <v>98</v>
      </c>
      <c r="B104" s="114" t="s">
        <v>121</v>
      </c>
      <c r="C104" s="111" t="s">
        <v>18</v>
      </c>
      <c r="D104" s="149"/>
      <c r="E104" s="150">
        <f t="shared" si="31"/>
        <v>0</v>
      </c>
      <c r="F104" s="176"/>
      <c r="G104" s="151">
        <v>0</v>
      </c>
      <c r="H104" s="152">
        <f t="shared" si="45"/>
        <v>0</v>
      </c>
      <c r="I104" s="177"/>
      <c r="J104" s="153">
        <v>0</v>
      </c>
      <c r="K104" s="154">
        <f t="shared" si="46"/>
        <v>0</v>
      </c>
      <c r="L104" s="178"/>
      <c r="M104" s="155">
        <v>0</v>
      </c>
      <c r="N104" s="156">
        <f t="shared" si="47"/>
        <v>0</v>
      </c>
      <c r="O104" s="179"/>
      <c r="P104" s="157"/>
      <c r="Q104" s="158">
        <f t="shared" si="48"/>
        <v>0</v>
      </c>
      <c r="R104" s="180"/>
      <c r="S104" s="159"/>
      <c r="T104" s="150">
        <f t="shared" si="32"/>
        <v>0</v>
      </c>
      <c r="U104" s="176"/>
      <c r="V104" s="160">
        <v>1000</v>
      </c>
      <c r="W104" s="156">
        <f t="shared" si="33"/>
        <v>0</v>
      </c>
      <c r="X104" s="179"/>
      <c r="Y104" s="161">
        <v>1000</v>
      </c>
      <c r="Z104" s="162">
        <f t="shared" si="34"/>
        <v>0</v>
      </c>
      <c r="AA104" s="181"/>
      <c r="AB104" s="163"/>
      <c r="AC104" s="182">
        <f t="shared" si="53"/>
        <v>0</v>
      </c>
      <c r="AD104" s="182"/>
      <c r="AE104" s="165"/>
      <c r="AF104" s="183">
        <f t="shared" si="54"/>
        <v>0</v>
      </c>
      <c r="AG104" s="183"/>
      <c r="AH104" s="167">
        <v>0</v>
      </c>
      <c r="AI104" s="184">
        <f t="shared" si="55"/>
        <v>0</v>
      </c>
      <c r="AJ104" s="184"/>
      <c r="AK104" s="169"/>
      <c r="AL104" s="177">
        <f t="shared" si="56"/>
        <v>0</v>
      </c>
      <c r="AM104" s="177"/>
      <c r="AN104" s="170">
        <v>0</v>
      </c>
      <c r="AO104" s="184">
        <f t="shared" si="57"/>
        <v>0</v>
      </c>
      <c r="AP104" s="184"/>
      <c r="AQ104" s="171"/>
      <c r="AR104" s="185">
        <f t="shared" si="58"/>
        <v>0</v>
      </c>
      <c r="AS104" s="185"/>
      <c r="AT104" s="165">
        <v>4400</v>
      </c>
      <c r="AU104" s="183">
        <f t="shared" si="59"/>
        <v>0</v>
      </c>
      <c r="AV104" s="183"/>
      <c r="AW104" s="167">
        <v>1000</v>
      </c>
      <c r="AX104" s="184">
        <f t="shared" si="60"/>
        <v>0</v>
      </c>
      <c r="AY104" s="184"/>
      <c r="AZ104" s="173">
        <v>0</v>
      </c>
      <c r="BA104" s="166">
        <f t="shared" si="49"/>
        <v>0</v>
      </c>
      <c r="BB104" s="174"/>
      <c r="BC104" s="171"/>
      <c r="BD104" s="172">
        <f t="shared" si="50"/>
        <v>0</v>
      </c>
      <c r="BE104" s="185"/>
      <c r="BF104" s="175"/>
      <c r="BG104" s="162">
        <f t="shared" si="51"/>
        <v>0</v>
      </c>
      <c r="BH104" s="181"/>
      <c r="BI104" s="171"/>
      <c r="BJ104" s="172" t="e">
        <f>BI104*#REF!</f>
        <v>#REF!</v>
      </c>
      <c r="BK104" s="185"/>
      <c r="BL104" s="16"/>
      <c r="BM104" s="3">
        <f t="shared" si="43"/>
        <v>7400</v>
      </c>
      <c r="BN104" s="2"/>
      <c r="BO104" s="126">
        <f t="shared" si="44"/>
        <v>0</v>
      </c>
      <c r="BP104" s="72" t="e">
        <f t="shared" si="52"/>
        <v>#VALUE!</v>
      </c>
    </row>
    <row r="105" spans="1:68" x14ac:dyDescent="0.25">
      <c r="A105" s="211">
        <v>99</v>
      </c>
      <c r="B105" s="114" t="s">
        <v>122</v>
      </c>
      <c r="C105" s="111" t="s">
        <v>18</v>
      </c>
      <c r="D105" s="149"/>
      <c r="E105" s="150">
        <f t="shared" si="31"/>
        <v>0</v>
      </c>
      <c r="F105" s="176"/>
      <c r="G105" s="151">
        <v>0</v>
      </c>
      <c r="H105" s="152">
        <f t="shared" si="45"/>
        <v>0</v>
      </c>
      <c r="I105" s="177"/>
      <c r="J105" s="153">
        <v>0</v>
      </c>
      <c r="K105" s="154">
        <f t="shared" si="46"/>
        <v>0</v>
      </c>
      <c r="L105" s="178"/>
      <c r="M105" s="155">
        <v>0</v>
      </c>
      <c r="N105" s="156">
        <f t="shared" si="47"/>
        <v>0</v>
      </c>
      <c r="O105" s="179"/>
      <c r="P105" s="157"/>
      <c r="Q105" s="158">
        <f t="shared" si="48"/>
        <v>0</v>
      </c>
      <c r="R105" s="180"/>
      <c r="S105" s="159"/>
      <c r="T105" s="150">
        <f t="shared" si="32"/>
        <v>0</v>
      </c>
      <c r="U105" s="176"/>
      <c r="V105" s="160">
        <v>0</v>
      </c>
      <c r="W105" s="156">
        <f t="shared" si="33"/>
        <v>0</v>
      </c>
      <c r="X105" s="179"/>
      <c r="Y105" s="161">
        <v>0</v>
      </c>
      <c r="Z105" s="162">
        <f t="shared" si="34"/>
        <v>0</v>
      </c>
      <c r="AA105" s="181"/>
      <c r="AB105" s="163"/>
      <c r="AC105" s="182">
        <f t="shared" si="53"/>
        <v>0</v>
      </c>
      <c r="AD105" s="182"/>
      <c r="AE105" s="165"/>
      <c r="AF105" s="183">
        <f t="shared" si="54"/>
        <v>0</v>
      </c>
      <c r="AG105" s="183"/>
      <c r="AH105" s="167">
        <v>3400</v>
      </c>
      <c r="AI105" s="184">
        <f t="shared" si="55"/>
        <v>0</v>
      </c>
      <c r="AJ105" s="184"/>
      <c r="AK105" s="169"/>
      <c r="AL105" s="177">
        <f t="shared" si="56"/>
        <v>0</v>
      </c>
      <c r="AM105" s="177"/>
      <c r="AN105" s="170">
        <v>0</v>
      </c>
      <c r="AO105" s="184">
        <f t="shared" si="57"/>
        <v>0</v>
      </c>
      <c r="AP105" s="184"/>
      <c r="AQ105" s="171"/>
      <c r="AR105" s="185">
        <f t="shared" si="58"/>
        <v>0</v>
      </c>
      <c r="AS105" s="185"/>
      <c r="AT105" s="165"/>
      <c r="AU105" s="183">
        <f t="shared" si="59"/>
        <v>0</v>
      </c>
      <c r="AV105" s="183"/>
      <c r="AW105" s="167">
        <v>0</v>
      </c>
      <c r="AX105" s="184">
        <f t="shared" si="60"/>
        <v>0</v>
      </c>
      <c r="AY105" s="184"/>
      <c r="AZ105" s="173">
        <v>0</v>
      </c>
      <c r="BA105" s="166">
        <f t="shared" si="49"/>
        <v>0</v>
      </c>
      <c r="BB105" s="174"/>
      <c r="BC105" s="171"/>
      <c r="BD105" s="172">
        <f t="shared" si="50"/>
        <v>0</v>
      </c>
      <c r="BE105" s="185"/>
      <c r="BF105" s="175"/>
      <c r="BG105" s="162">
        <f t="shared" si="51"/>
        <v>0</v>
      </c>
      <c r="BH105" s="181"/>
      <c r="BI105" s="171"/>
      <c r="BJ105" s="172" t="e">
        <f>BI105*#REF!</f>
        <v>#REF!</v>
      </c>
      <c r="BK105" s="185"/>
      <c r="BL105" s="16"/>
      <c r="BM105" s="3">
        <f t="shared" si="43"/>
        <v>3400</v>
      </c>
      <c r="BN105" s="2"/>
      <c r="BO105" s="126">
        <f t="shared" si="44"/>
        <v>0</v>
      </c>
      <c r="BP105" s="72" t="e">
        <f t="shared" si="52"/>
        <v>#VALUE!</v>
      </c>
    </row>
    <row r="106" spans="1:68" x14ac:dyDescent="0.25">
      <c r="A106" s="211">
        <v>100</v>
      </c>
      <c r="B106" s="114" t="s">
        <v>123</v>
      </c>
      <c r="C106" s="111" t="s">
        <v>18</v>
      </c>
      <c r="D106" s="149"/>
      <c r="E106" s="150">
        <f t="shared" si="31"/>
        <v>0</v>
      </c>
      <c r="F106" s="176"/>
      <c r="G106" s="151">
        <v>0</v>
      </c>
      <c r="H106" s="152">
        <f t="shared" si="45"/>
        <v>0</v>
      </c>
      <c r="I106" s="177"/>
      <c r="J106" s="153">
        <v>0</v>
      </c>
      <c r="K106" s="154">
        <f t="shared" si="46"/>
        <v>0</v>
      </c>
      <c r="L106" s="178"/>
      <c r="M106" s="155">
        <v>0</v>
      </c>
      <c r="N106" s="156">
        <f t="shared" si="47"/>
        <v>0</v>
      </c>
      <c r="O106" s="179"/>
      <c r="P106" s="157"/>
      <c r="Q106" s="158">
        <f t="shared" si="48"/>
        <v>0</v>
      </c>
      <c r="R106" s="180"/>
      <c r="S106" s="159"/>
      <c r="T106" s="150">
        <f t="shared" si="32"/>
        <v>0</v>
      </c>
      <c r="U106" s="176"/>
      <c r="V106" s="160">
        <v>600</v>
      </c>
      <c r="W106" s="156">
        <f t="shared" si="33"/>
        <v>0</v>
      </c>
      <c r="X106" s="179"/>
      <c r="Y106" s="161">
        <v>0</v>
      </c>
      <c r="Z106" s="162">
        <f t="shared" si="34"/>
        <v>0</v>
      </c>
      <c r="AA106" s="181"/>
      <c r="AB106" s="163"/>
      <c r="AC106" s="182">
        <f t="shared" si="53"/>
        <v>0</v>
      </c>
      <c r="AD106" s="182"/>
      <c r="AE106" s="165"/>
      <c r="AF106" s="183">
        <f t="shared" si="54"/>
        <v>0</v>
      </c>
      <c r="AG106" s="183"/>
      <c r="AH106" s="167">
        <v>0</v>
      </c>
      <c r="AI106" s="184">
        <f t="shared" si="55"/>
        <v>0</v>
      </c>
      <c r="AJ106" s="184"/>
      <c r="AK106" s="169"/>
      <c r="AL106" s="177">
        <f t="shared" si="56"/>
        <v>0</v>
      </c>
      <c r="AM106" s="177"/>
      <c r="AN106" s="170">
        <v>0</v>
      </c>
      <c r="AO106" s="184">
        <f t="shared" si="57"/>
        <v>0</v>
      </c>
      <c r="AP106" s="184"/>
      <c r="AQ106" s="171"/>
      <c r="AR106" s="185">
        <f t="shared" si="58"/>
        <v>0</v>
      </c>
      <c r="AS106" s="185"/>
      <c r="AT106" s="165">
        <v>300</v>
      </c>
      <c r="AU106" s="183">
        <f t="shared" si="59"/>
        <v>0</v>
      </c>
      <c r="AV106" s="183"/>
      <c r="AW106" s="167">
        <v>300</v>
      </c>
      <c r="AX106" s="184">
        <f t="shared" si="60"/>
        <v>0</v>
      </c>
      <c r="AY106" s="184"/>
      <c r="AZ106" s="173">
        <v>0</v>
      </c>
      <c r="BA106" s="166">
        <f t="shared" si="49"/>
        <v>0</v>
      </c>
      <c r="BB106" s="174"/>
      <c r="BC106" s="171"/>
      <c r="BD106" s="172">
        <f t="shared" si="50"/>
        <v>0</v>
      </c>
      <c r="BE106" s="185"/>
      <c r="BF106" s="175"/>
      <c r="BG106" s="162">
        <f t="shared" si="51"/>
        <v>0</v>
      </c>
      <c r="BH106" s="181"/>
      <c r="BI106" s="171"/>
      <c r="BJ106" s="172" t="e">
        <f>BI106*#REF!</f>
        <v>#REF!</v>
      </c>
      <c r="BK106" s="185"/>
      <c r="BL106" s="16"/>
      <c r="BM106" s="3">
        <f t="shared" si="43"/>
        <v>1200</v>
      </c>
      <c r="BN106" s="2"/>
      <c r="BO106" s="126">
        <f t="shared" si="44"/>
        <v>0</v>
      </c>
      <c r="BP106" s="72" t="e">
        <f t="shared" si="52"/>
        <v>#VALUE!</v>
      </c>
    </row>
    <row r="107" spans="1:68" x14ac:dyDescent="0.25">
      <c r="A107" s="211">
        <v>101</v>
      </c>
      <c r="B107" s="114" t="s">
        <v>124</v>
      </c>
      <c r="C107" s="111" t="s">
        <v>18</v>
      </c>
      <c r="D107" s="149"/>
      <c r="E107" s="150">
        <f t="shared" si="31"/>
        <v>0</v>
      </c>
      <c r="F107" s="176"/>
      <c r="G107" s="151">
        <v>0</v>
      </c>
      <c r="H107" s="152">
        <f t="shared" si="45"/>
        <v>0</v>
      </c>
      <c r="I107" s="177"/>
      <c r="J107" s="153">
        <v>0</v>
      </c>
      <c r="K107" s="154">
        <f t="shared" si="46"/>
        <v>0</v>
      </c>
      <c r="L107" s="178"/>
      <c r="M107" s="155">
        <v>0</v>
      </c>
      <c r="N107" s="156">
        <f t="shared" si="47"/>
        <v>0</v>
      </c>
      <c r="O107" s="179"/>
      <c r="P107" s="157"/>
      <c r="Q107" s="158">
        <f t="shared" si="48"/>
        <v>0</v>
      </c>
      <c r="R107" s="180"/>
      <c r="S107" s="159"/>
      <c r="T107" s="150">
        <f t="shared" si="32"/>
        <v>0</v>
      </c>
      <c r="U107" s="176"/>
      <c r="V107" s="160">
        <v>0</v>
      </c>
      <c r="W107" s="156">
        <f t="shared" si="33"/>
        <v>0</v>
      </c>
      <c r="X107" s="179"/>
      <c r="Y107" s="161">
        <v>0</v>
      </c>
      <c r="Z107" s="162">
        <f t="shared" si="34"/>
        <v>0</v>
      </c>
      <c r="AA107" s="181"/>
      <c r="AB107" s="163"/>
      <c r="AC107" s="182">
        <f t="shared" si="53"/>
        <v>0</v>
      </c>
      <c r="AD107" s="182"/>
      <c r="AE107" s="165"/>
      <c r="AF107" s="183">
        <f t="shared" si="54"/>
        <v>0</v>
      </c>
      <c r="AG107" s="183"/>
      <c r="AH107" s="167">
        <v>0</v>
      </c>
      <c r="AI107" s="184">
        <f t="shared" si="55"/>
        <v>0</v>
      </c>
      <c r="AJ107" s="184"/>
      <c r="AK107" s="169"/>
      <c r="AL107" s="177">
        <f t="shared" si="56"/>
        <v>0</v>
      </c>
      <c r="AM107" s="177"/>
      <c r="AN107" s="170">
        <v>0</v>
      </c>
      <c r="AO107" s="184">
        <f t="shared" si="57"/>
        <v>0</v>
      </c>
      <c r="AP107" s="184"/>
      <c r="AQ107" s="171"/>
      <c r="AR107" s="185">
        <f t="shared" si="58"/>
        <v>0</v>
      </c>
      <c r="AS107" s="185"/>
      <c r="AT107" s="165"/>
      <c r="AU107" s="183">
        <f t="shared" si="59"/>
        <v>0</v>
      </c>
      <c r="AV107" s="183"/>
      <c r="AW107" s="167">
        <v>0</v>
      </c>
      <c r="AX107" s="184">
        <f t="shared" si="60"/>
        <v>0</v>
      </c>
      <c r="AY107" s="184"/>
      <c r="AZ107" s="173">
        <v>0</v>
      </c>
      <c r="BA107" s="166">
        <f t="shared" si="49"/>
        <v>0</v>
      </c>
      <c r="BB107" s="174"/>
      <c r="BC107" s="171"/>
      <c r="BD107" s="172">
        <f t="shared" si="50"/>
        <v>0</v>
      </c>
      <c r="BE107" s="185"/>
      <c r="BF107" s="175"/>
      <c r="BG107" s="162">
        <f t="shared" si="51"/>
        <v>0</v>
      </c>
      <c r="BH107" s="181"/>
      <c r="BI107" s="171"/>
      <c r="BJ107" s="172" t="e">
        <f>BI107*#REF!</f>
        <v>#REF!</v>
      </c>
      <c r="BK107" s="185"/>
      <c r="BL107" s="16"/>
      <c r="BM107" s="3">
        <f t="shared" si="43"/>
        <v>0</v>
      </c>
      <c r="BN107" s="2"/>
      <c r="BO107" s="126">
        <f t="shared" si="44"/>
        <v>0</v>
      </c>
      <c r="BP107" s="72" t="e">
        <f t="shared" si="52"/>
        <v>#VALUE!</v>
      </c>
    </row>
    <row r="108" spans="1:68" x14ac:dyDescent="0.25">
      <c r="A108" s="211">
        <v>102</v>
      </c>
      <c r="B108" s="114" t="s">
        <v>125</v>
      </c>
      <c r="C108" s="111" t="s">
        <v>18</v>
      </c>
      <c r="D108" s="149"/>
      <c r="E108" s="150">
        <f t="shared" si="31"/>
        <v>0</v>
      </c>
      <c r="F108" s="176"/>
      <c r="G108" s="151">
        <v>0</v>
      </c>
      <c r="H108" s="152">
        <f t="shared" si="45"/>
        <v>0</v>
      </c>
      <c r="I108" s="177"/>
      <c r="J108" s="153">
        <v>0</v>
      </c>
      <c r="K108" s="154">
        <f t="shared" si="46"/>
        <v>0</v>
      </c>
      <c r="L108" s="178"/>
      <c r="M108" s="155">
        <v>0</v>
      </c>
      <c r="N108" s="156">
        <f t="shared" si="47"/>
        <v>0</v>
      </c>
      <c r="O108" s="179"/>
      <c r="P108" s="157">
        <v>2000</v>
      </c>
      <c r="Q108" s="158">
        <f t="shared" si="48"/>
        <v>0</v>
      </c>
      <c r="R108" s="180"/>
      <c r="S108" s="159"/>
      <c r="T108" s="150">
        <f t="shared" si="32"/>
        <v>0</v>
      </c>
      <c r="U108" s="176"/>
      <c r="V108" s="160">
        <v>600</v>
      </c>
      <c r="W108" s="156">
        <f t="shared" si="33"/>
        <v>0</v>
      </c>
      <c r="X108" s="179"/>
      <c r="Y108" s="161">
        <v>0</v>
      </c>
      <c r="Z108" s="162">
        <f t="shared" si="34"/>
        <v>0</v>
      </c>
      <c r="AA108" s="181"/>
      <c r="AB108" s="163"/>
      <c r="AC108" s="182">
        <f t="shared" si="53"/>
        <v>0</v>
      </c>
      <c r="AD108" s="182"/>
      <c r="AE108" s="165"/>
      <c r="AF108" s="183">
        <f t="shared" si="54"/>
        <v>0</v>
      </c>
      <c r="AG108" s="183"/>
      <c r="AH108" s="167">
        <v>0</v>
      </c>
      <c r="AI108" s="184">
        <f t="shared" si="55"/>
        <v>0</v>
      </c>
      <c r="AJ108" s="184"/>
      <c r="AK108" s="169"/>
      <c r="AL108" s="177">
        <f t="shared" si="56"/>
        <v>0</v>
      </c>
      <c r="AM108" s="177"/>
      <c r="AN108" s="170">
        <v>0</v>
      </c>
      <c r="AO108" s="184">
        <f t="shared" si="57"/>
        <v>0</v>
      </c>
      <c r="AP108" s="184"/>
      <c r="AQ108" s="171"/>
      <c r="AR108" s="185">
        <f t="shared" si="58"/>
        <v>0</v>
      </c>
      <c r="AS108" s="185"/>
      <c r="AT108" s="165"/>
      <c r="AU108" s="183">
        <f t="shared" si="59"/>
        <v>0</v>
      </c>
      <c r="AV108" s="183"/>
      <c r="AW108" s="167">
        <v>200</v>
      </c>
      <c r="AX108" s="184">
        <f t="shared" si="60"/>
        <v>0</v>
      </c>
      <c r="AY108" s="184"/>
      <c r="AZ108" s="173">
        <v>0</v>
      </c>
      <c r="BA108" s="166">
        <f t="shared" si="49"/>
        <v>0</v>
      </c>
      <c r="BB108" s="174"/>
      <c r="BC108" s="171"/>
      <c r="BD108" s="172">
        <f t="shared" si="50"/>
        <v>0</v>
      </c>
      <c r="BE108" s="185"/>
      <c r="BF108" s="175"/>
      <c r="BG108" s="162">
        <f t="shared" si="51"/>
        <v>0</v>
      </c>
      <c r="BH108" s="181"/>
      <c r="BI108" s="171"/>
      <c r="BJ108" s="172" t="e">
        <f>BI108*#REF!</f>
        <v>#REF!</v>
      </c>
      <c r="BK108" s="185"/>
      <c r="BL108" s="16"/>
      <c r="BM108" s="3">
        <f t="shared" si="43"/>
        <v>2800</v>
      </c>
      <c r="BN108" s="2"/>
      <c r="BO108" s="126">
        <f t="shared" si="44"/>
        <v>0</v>
      </c>
      <c r="BP108" s="72" t="e">
        <f t="shared" si="52"/>
        <v>#VALUE!</v>
      </c>
    </row>
    <row r="109" spans="1:68" x14ac:dyDescent="0.25">
      <c r="A109" s="211">
        <v>103</v>
      </c>
      <c r="B109" s="114" t="s">
        <v>126</v>
      </c>
      <c r="C109" s="111" t="s">
        <v>18</v>
      </c>
      <c r="D109" s="149"/>
      <c r="E109" s="150">
        <f t="shared" si="31"/>
        <v>0</v>
      </c>
      <c r="F109" s="176"/>
      <c r="G109" s="151">
        <v>0</v>
      </c>
      <c r="H109" s="152">
        <f t="shared" si="45"/>
        <v>0</v>
      </c>
      <c r="I109" s="177"/>
      <c r="J109" s="153">
        <v>0</v>
      </c>
      <c r="K109" s="154">
        <f t="shared" si="46"/>
        <v>0</v>
      </c>
      <c r="L109" s="178"/>
      <c r="M109" s="155">
        <v>0</v>
      </c>
      <c r="N109" s="156">
        <f t="shared" si="47"/>
        <v>0</v>
      </c>
      <c r="O109" s="179"/>
      <c r="P109" s="157"/>
      <c r="Q109" s="158">
        <f t="shared" si="48"/>
        <v>0</v>
      </c>
      <c r="R109" s="180"/>
      <c r="S109" s="159"/>
      <c r="T109" s="150">
        <f t="shared" si="32"/>
        <v>0</v>
      </c>
      <c r="U109" s="176"/>
      <c r="V109" s="160">
        <v>0</v>
      </c>
      <c r="W109" s="156">
        <f t="shared" si="33"/>
        <v>0</v>
      </c>
      <c r="X109" s="179"/>
      <c r="Y109" s="161">
        <v>0</v>
      </c>
      <c r="Z109" s="162">
        <f t="shared" si="34"/>
        <v>0</v>
      </c>
      <c r="AA109" s="181"/>
      <c r="AB109" s="163"/>
      <c r="AC109" s="182">
        <f t="shared" si="53"/>
        <v>0</v>
      </c>
      <c r="AD109" s="182"/>
      <c r="AE109" s="165"/>
      <c r="AF109" s="183">
        <f t="shared" si="54"/>
        <v>0</v>
      </c>
      <c r="AG109" s="183"/>
      <c r="AH109" s="167">
        <v>0</v>
      </c>
      <c r="AI109" s="184">
        <f t="shared" si="55"/>
        <v>0</v>
      </c>
      <c r="AJ109" s="184"/>
      <c r="AK109" s="169"/>
      <c r="AL109" s="177">
        <f t="shared" si="56"/>
        <v>0</v>
      </c>
      <c r="AM109" s="177"/>
      <c r="AN109" s="170">
        <v>0</v>
      </c>
      <c r="AO109" s="184">
        <f t="shared" si="57"/>
        <v>0</v>
      </c>
      <c r="AP109" s="184"/>
      <c r="AQ109" s="171"/>
      <c r="AR109" s="185">
        <f t="shared" si="58"/>
        <v>0</v>
      </c>
      <c r="AS109" s="185"/>
      <c r="AT109" s="165"/>
      <c r="AU109" s="183">
        <f t="shared" si="59"/>
        <v>0</v>
      </c>
      <c r="AV109" s="183"/>
      <c r="AW109" s="167">
        <v>0</v>
      </c>
      <c r="AX109" s="184">
        <f t="shared" si="60"/>
        <v>0</v>
      </c>
      <c r="AY109" s="184"/>
      <c r="AZ109" s="173">
        <v>0</v>
      </c>
      <c r="BA109" s="166">
        <f t="shared" si="49"/>
        <v>0</v>
      </c>
      <c r="BB109" s="174"/>
      <c r="BC109" s="171"/>
      <c r="BD109" s="172">
        <f t="shared" si="50"/>
        <v>0</v>
      </c>
      <c r="BE109" s="185"/>
      <c r="BF109" s="175"/>
      <c r="BG109" s="162">
        <f t="shared" si="51"/>
        <v>0</v>
      </c>
      <c r="BH109" s="181"/>
      <c r="BI109" s="171"/>
      <c r="BJ109" s="172" t="e">
        <f>BI109*#REF!</f>
        <v>#REF!</v>
      </c>
      <c r="BK109" s="185"/>
      <c r="BL109" s="16"/>
      <c r="BM109" s="3">
        <f t="shared" si="43"/>
        <v>0</v>
      </c>
      <c r="BN109" s="2"/>
      <c r="BO109" s="126">
        <f t="shared" si="44"/>
        <v>0</v>
      </c>
      <c r="BP109" s="72" t="e">
        <f t="shared" si="52"/>
        <v>#VALUE!</v>
      </c>
    </row>
    <row r="110" spans="1:68" x14ac:dyDescent="0.25">
      <c r="A110" s="211">
        <v>104</v>
      </c>
      <c r="B110" s="114" t="s">
        <v>127</v>
      </c>
      <c r="C110" s="111" t="s">
        <v>18</v>
      </c>
      <c r="D110" s="149"/>
      <c r="E110" s="150">
        <f t="shared" si="31"/>
        <v>0</v>
      </c>
      <c r="F110" s="176"/>
      <c r="G110" s="151">
        <v>0</v>
      </c>
      <c r="H110" s="152">
        <f t="shared" si="45"/>
        <v>0</v>
      </c>
      <c r="I110" s="177"/>
      <c r="J110" s="153">
        <v>0</v>
      </c>
      <c r="K110" s="154">
        <f t="shared" si="46"/>
        <v>0</v>
      </c>
      <c r="L110" s="178"/>
      <c r="M110" s="155">
        <v>0</v>
      </c>
      <c r="N110" s="156">
        <f t="shared" si="47"/>
        <v>0</v>
      </c>
      <c r="O110" s="179"/>
      <c r="P110" s="157">
        <v>2000</v>
      </c>
      <c r="Q110" s="158">
        <f t="shared" si="48"/>
        <v>0</v>
      </c>
      <c r="R110" s="180"/>
      <c r="S110" s="159"/>
      <c r="T110" s="150">
        <f t="shared" si="32"/>
        <v>0</v>
      </c>
      <c r="U110" s="176"/>
      <c r="V110" s="160">
        <v>600</v>
      </c>
      <c r="W110" s="156">
        <f t="shared" si="33"/>
        <v>0</v>
      </c>
      <c r="X110" s="179"/>
      <c r="Y110" s="161">
        <v>0</v>
      </c>
      <c r="Z110" s="162">
        <f t="shared" si="34"/>
        <v>0</v>
      </c>
      <c r="AA110" s="181"/>
      <c r="AB110" s="163"/>
      <c r="AC110" s="182">
        <f t="shared" si="53"/>
        <v>0</v>
      </c>
      <c r="AD110" s="182"/>
      <c r="AE110" s="165"/>
      <c r="AF110" s="183">
        <f t="shared" si="54"/>
        <v>0</v>
      </c>
      <c r="AG110" s="183"/>
      <c r="AH110" s="167">
        <v>0</v>
      </c>
      <c r="AI110" s="184">
        <f t="shared" si="55"/>
        <v>0</v>
      </c>
      <c r="AJ110" s="184"/>
      <c r="AK110" s="169"/>
      <c r="AL110" s="177">
        <f t="shared" si="56"/>
        <v>0</v>
      </c>
      <c r="AM110" s="177"/>
      <c r="AN110" s="170">
        <v>0</v>
      </c>
      <c r="AO110" s="184">
        <f t="shared" si="57"/>
        <v>0</v>
      </c>
      <c r="AP110" s="184"/>
      <c r="AQ110" s="171"/>
      <c r="AR110" s="185">
        <f t="shared" si="58"/>
        <v>0</v>
      </c>
      <c r="AS110" s="185"/>
      <c r="AT110" s="165"/>
      <c r="AU110" s="183">
        <f t="shared" si="59"/>
        <v>0</v>
      </c>
      <c r="AV110" s="183"/>
      <c r="AW110" s="167">
        <v>100</v>
      </c>
      <c r="AX110" s="184">
        <f t="shared" si="60"/>
        <v>0</v>
      </c>
      <c r="AY110" s="184"/>
      <c r="AZ110" s="173">
        <v>0</v>
      </c>
      <c r="BA110" s="166">
        <f t="shared" si="49"/>
        <v>0</v>
      </c>
      <c r="BB110" s="197"/>
      <c r="BC110" s="171"/>
      <c r="BD110" s="172">
        <f t="shared" si="50"/>
        <v>0</v>
      </c>
      <c r="BE110" s="185"/>
      <c r="BF110" s="175"/>
      <c r="BG110" s="162">
        <f t="shared" si="51"/>
        <v>0</v>
      </c>
      <c r="BH110" s="181"/>
      <c r="BI110" s="171"/>
      <c r="BJ110" s="172" t="e">
        <f>BI110*#REF!</f>
        <v>#REF!</v>
      </c>
      <c r="BK110" s="185"/>
      <c r="BL110" s="16"/>
      <c r="BM110" s="3">
        <f t="shared" si="43"/>
        <v>2700</v>
      </c>
      <c r="BN110" s="2"/>
      <c r="BO110" s="126">
        <f t="shared" si="44"/>
        <v>0</v>
      </c>
      <c r="BP110" s="72" t="e">
        <f t="shared" si="52"/>
        <v>#VALUE!</v>
      </c>
    </row>
    <row r="111" spans="1:68" x14ac:dyDescent="0.25">
      <c r="A111" s="211">
        <v>105</v>
      </c>
      <c r="B111" s="114" t="s">
        <v>128</v>
      </c>
      <c r="C111" s="111" t="s">
        <v>18</v>
      </c>
      <c r="D111" s="149"/>
      <c r="E111" s="150">
        <f t="shared" si="31"/>
        <v>0</v>
      </c>
      <c r="F111" s="176"/>
      <c r="G111" s="151">
        <v>0</v>
      </c>
      <c r="H111" s="152">
        <f t="shared" si="45"/>
        <v>0</v>
      </c>
      <c r="I111" s="177"/>
      <c r="J111" s="153">
        <v>0</v>
      </c>
      <c r="K111" s="154">
        <f t="shared" si="46"/>
        <v>0</v>
      </c>
      <c r="L111" s="178"/>
      <c r="M111" s="155">
        <v>0</v>
      </c>
      <c r="N111" s="156">
        <f t="shared" si="47"/>
        <v>0</v>
      </c>
      <c r="O111" s="179"/>
      <c r="P111" s="157"/>
      <c r="Q111" s="158">
        <f t="shared" si="48"/>
        <v>0</v>
      </c>
      <c r="R111" s="180"/>
      <c r="S111" s="159"/>
      <c r="T111" s="150">
        <f t="shared" si="32"/>
        <v>0</v>
      </c>
      <c r="U111" s="176"/>
      <c r="V111" s="160">
        <v>0</v>
      </c>
      <c r="W111" s="156">
        <f t="shared" si="33"/>
        <v>0</v>
      </c>
      <c r="X111" s="179"/>
      <c r="Y111" s="161">
        <v>0</v>
      </c>
      <c r="Z111" s="162">
        <f t="shared" si="34"/>
        <v>0</v>
      </c>
      <c r="AA111" s="181"/>
      <c r="AB111" s="163"/>
      <c r="AC111" s="182">
        <f t="shared" si="53"/>
        <v>0</v>
      </c>
      <c r="AD111" s="182"/>
      <c r="AE111" s="165"/>
      <c r="AF111" s="183">
        <f t="shared" si="54"/>
        <v>0</v>
      </c>
      <c r="AG111" s="183"/>
      <c r="AH111" s="167">
        <v>0</v>
      </c>
      <c r="AI111" s="184">
        <f t="shared" si="55"/>
        <v>0</v>
      </c>
      <c r="AJ111" s="184"/>
      <c r="AK111" s="169"/>
      <c r="AL111" s="177">
        <f t="shared" si="56"/>
        <v>0</v>
      </c>
      <c r="AM111" s="177"/>
      <c r="AN111" s="170">
        <v>0</v>
      </c>
      <c r="AO111" s="184">
        <f t="shared" si="57"/>
        <v>0</v>
      </c>
      <c r="AP111" s="184"/>
      <c r="AQ111" s="171"/>
      <c r="AR111" s="185">
        <f t="shared" si="58"/>
        <v>0</v>
      </c>
      <c r="AS111" s="185"/>
      <c r="AT111" s="165"/>
      <c r="AU111" s="183">
        <f t="shared" si="59"/>
        <v>0</v>
      </c>
      <c r="AV111" s="183"/>
      <c r="AW111" s="167">
        <v>0</v>
      </c>
      <c r="AX111" s="184">
        <f t="shared" si="60"/>
        <v>0</v>
      </c>
      <c r="AY111" s="184"/>
      <c r="AZ111" s="173">
        <v>0</v>
      </c>
      <c r="BA111" s="166">
        <f t="shared" si="49"/>
        <v>0</v>
      </c>
      <c r="BB111" s="197"/>
      <c r="BC111" s="171"/>
      <c r="BD111" s="172">
        <f t="shared" si="50"/>
        <v>0</v>
      </c>
      <c r="BE111" s="185"/>
      <c r="BF111" s="175"/>
      <c r="BG111" s="162">
        <f t="shared" si="51"/>
        <v>0</v>
      </c>
      <c r="BH111" s="181"/>
      <c r="BI111" s="171"/>
      <c r="BJ111" s="172" t="e">
        <f>BI111*#REF!</f>
        <v>#REF!</v>
      </c>
      <c r="BK111" s="185"/>
      <c r="BL111" s="16"/>
      <c r="BM111" s="3">
        <f t="shared" si="43"/>
        <v>0</v>
      </c>
      <c r="BN111" s="2"/>
      <c r="BO111" s="126">
        <f t="shared" si="44"/>
        <v>0</v>
      </c>
      <c r="BP111" s="72" t="e">
        <f t="shared" si="52"/>
        <v>#VALUE!</v>
      </c>
    </row>
    <row r="112" spans="1:68" x14ac:dyDescent="0.25">
      <c r="A112" s="211">
        <v>106</v>
      </c>
      <c r="B112" s="114" t="s">
        <v>129</v>
      </c>
      <c r="C112" s="111" t="s">
        <v>18</v>
      </c>
      <c r="D112" s="149"/>
      <c r="E112" s="150">
        <f t="shared" si="31"/>
        <v>0</v>
      </c>
      <c r="F112" s="176"/>
      <c r="G112" s="151">
        <v>0</v>
      </c>
      <c r="H112" s="152">
        <f t="shared" si="45"/>
        <v>0</v>
      </c>
      <c r="I112" s="177"/>
      <c r="J112" s="153">
        <v>0</v>
      </c>
      <c r="K112" s="154">
        <f t="shared" si="46"/>
        <v>0</v>
      </c>
      <c r="L112" s="178"/>
      <c r="M112" s="155">
        <v>0</v>
      </c>
      <c r="N112" s="156">
        <f t="shared" si="47"/>
        <v>0</v>
      </c>
      <c r="O112" s="179"/>
      <c r="P112" s="157">
        <v>2000</v>
      </c>
      <c r="Q112" s="158">
        <f t="shared" si="48"/>
        <v>0</v>
      </c>
      <c r="R112" s="180"/>
      <c r="S112" s="159"/>
      <c r="T112" s="150">
        <f t="shared" si="32"/>
        <v>0</v>
      </c>
      <c r="U112" s="176"/>
      <c r="V112" s="160">
        <v>0</v>
      </c>
      <c r="W112" s="156">
        <f t="shared" si="33"/>
        <v>0</v>
      </c>
      <c r="X112" s="179"/>
      <c r="Y112" s="161">
        <v>0</v>
      </c>
      <c r="Z112" s="162">
        <f t="shared" si="34"/>
        <v>0</v>
      </c>
      <c r="AA112" s="181"/>
      <c r="AB112" s="163"/>
      <c r="AC112" s="182">
        <f t="shared" si="53"/>
        <v>0</v>
      </c>
      <c r="AD112" s="182"/>
      <c r="AE112" s="165"/>
      <c r="AF112" s="183">
        <f t="shared" si="54"/>
        <v>0</v>
      </c>
      <c r="AG112" s="183"/>
      <c r="AH112" s="167">
        <v>0</v>
      </c>
      <c r="AI112" s="184">
        <f t="shared" si="55"/>
        <v>0</v>
      </c>
      <c r="AJ112" s="184"/>
      <c r="AK112" s="169"/>
      <c r="AL112" s="177">
        <f t="shared" si="56"/>
        <v>0</v>
      </c>
      <c r="AM112" s="177"/>
      <c r="AN112" s="170">
        <v>0</v>
      </c>
      <c r="AO112" s="184">
        <f t="shared" si="57"/>
        <v>0</v>
      </c>
      <c r="AP112" s="184"/>
      <c r="AQ112" s="171"/>
      <c r="AR112" s="185">
        <f t="shared" si="58"/>
        <v>0</v>
      </c>
      <c r="AS112" s="185"/>
      <c r="AT112" s="165"/>
      <c r="AU112" s="183">
        <f t="shared" si="59"/>
        <v>0</v>
      </c>
      <c r="AV112" s="183"/>
      <c r="AW112" s="167">
        <v>0</v>
      </c>
      <c r="AX112" s="184">
        <f t="shared" si="60"/>
        <v>0</v>
      </c>
      <c r="AY112" s="184"/>
      <c r="AZ112" s="173">
        <v>0</v>
      </c>
      <c r="BA112" s="166">
        <f t="shared" si="49"/>
        <v>0</v>
      </c>
      <c r="BB112" s="174"/>
      <c r="BC112" s="171"/>
      <c r="BD112" s="172">
        <f t="shared" si="50"/>
        <v>0</v>
      </c>
      <c r="BE112" s="185"/>
      <c r="BF112" s="175"/>
      <c r="BG112" s="162">
        <f t="shared" si="51"/>
        <v>0</v>
      </c>
      <c r="BH112" s="181"/>
      <c r="BI112" s="171"/>
      <c r="BJ112" s="172" t="e">
        <f>BI112*#REF!</f>
        <v>#REF!</v>
      </c>
      <c r="BK112" s="185"/>
      <c r="BL112" s="16"/>
      <c r="BM112" s="3">
        <f t="shared" si="43"/>
        <v>2000</v>
      </c>
      <c r="BN112" s="2"/>
      <c r="BO112" s="126">
        <f t="shared" si="44"/>
        <v>0</v>
      </c>
      <c r="BP112" s="72" t="e">
        <f t="shared" si="52"/>
        <v>#VALUE!</v>
      </c>
    </row>
    <row r="113" spans="1:68" x14ac:dyDescent="0.25">
      <c r="A113" s="211">
        <v>107</v>
      </c>
      <c r="B113" s="114" t="s">
        <v>130</v>
      </c>
      <c r="C113" s="111" t="s">
        <v>18</v>
      </c>
      <c r="D113" s="149"/>
      <c r="E113" s="150">
        <f t="shared" si="31"/>
        <v>0</v>
      </c>
      <c r="F113" s="176"/>
      <c r="G113" s="151">
        <v>0</v>
      </c>
      <c r="H113" s="152">
        <f t="shared" si="45"/>
        <v>0</v>
      </c>
      <c r="I113" s="177"/>
      <c r="J113" s="153">
        <v>0</v>
      </c>
      <c r="K113" s="154">
        <f t="shared" si="46"/>
        <v>0</v>
      </c>
      <c r="L113" s="178"/>
      <c r="M113" s="155">
        <v>0</v>
      </c>
      <c r="N113" s="156">
        <f t="shared" si="47"/>
        <v>0</v>
      </c>
      <c r="O113" s="179"/>
      <c r="P113" s="157"/>
      <c r="Q113" s="158">
        <f t="shared" si="48"/>
        <v>0</v>
      </c>
      <c r="R113" s="180"/>
      <c r="S113" s="159"/>
      <c r="T113" s="150">
        <f t="shared" si="32"/>
        <v>0</v>
      </c>
      <c r="U113" s="176"/>
      <c r="V113" s="160">
        <v>0</v>
      </c>
      <c r="W113" s="156">
        <f t="shared" si="33"/>
        <v>0</v>
      </c>
      <c r="X113" s="179"/>
      <c r="Y113" s="161">
        <v>0</v>
      </c>
      <c r="Z113" s="162">
        <f t="shared" si="34"/>
        <v>0</v>
      </c>
      <c r="AA113" s="181"/>
      <c r="AB113" s="163"/>
      <c r="AC113" s="182">
        <f t="shared" si="53"/>
        <v>0</v>
      </c>
      <c r="AD113" s="182"/>
      <c r="AE113" s="165"/>
      <c r="AF113" s="183">
        <f t="shared" si="54"/>
        <v>0</v>
      </c>
      <c r="AG113" s="183"/>
      <c r="AH113" s="167">
        <v>0</v>
      </c>
      <c r="AI113" s="184">
        <f t="shared" si="55"/>
        <v>0</v>
      </c>
      <c r="AJ113" s="184"/>
      <c r="AK113" s="169"/>
      <c r="AL113" s="177">
        <f t="shared" si="56"/>
        <v>0</v>
      </c>
      <c r="AM113" s="177"/>
      <c r="AN113" s="170">
        <v>0</v>
      </c>
      <c r="AO113" s="184">
        <f t="shared" si="57"/>
        <v>0</v>
      </c>
      <c r="AP113" s="184"/>
      <c r="AQ113" s="171"/>
      <c r="AR113" s="185">
        <f t="shared" si="58"/>
        <v>0</v>
      </c>
      <c r="AS113" s="185"/>
      <c r="AT113" s="165"/>
      <c r="AU113" s="183">
        <f t="shared" si="59"/>
        <v>0</v>
      </c>
      <c r="AV113" s="183"/>
      <c r="AW113" s="167">
        <v>0</v>
      </c>
      <c r="AX113" s="184">
        <f t="shared" si="60"/>
        <v>0</v>
      </c>
      <c r="AY113" s="184"/>
      <c r="AZ113" s="173">
        <v>0</v>
      </c>
      <c r="BA113" s="166">
        <f t="shared" si="49"/>
        <v>0</v>
      </c>
      <c r="BB113" s="174"/>
      <c r="BC113" s="171"/>
      <c r="BD113" s="172">
        <f t="shared" si="50"/>
        <v>0</v>
      </c>
      <c r="BE113" s="185"/>
      <c r="BF113" s="175"/>
      <c r="BG113" s="162">
        <f t="shared" si="51"/>
        <v>0</v>
      </c>
      <c r="BH113" s="181"/>
      <c r="BI113" s="171"/>
      <c r="BJ113" s="172" t="e">
        <f>BI113*#REF!</f>
        <v>#REF!</v>
      </c>
      <c r="BK113" s="185"/>
      <c r="BL113" s="16"/>
      <c r="BM113" s="3">
        <f t="shared" si="43"/>
        <v>0</v>
      </c>
      <c r="BN113" s="2"/>
      <c r="BO113" s="126">
        <f t="shared" si="44"/>
        <v>0</v>
      </c>
      <c r="BP113" s="72" t="e">
        <f t="shared" si="52"/>
        <v>#VALUE!</v>
      </c>
    </row>
    <row r="114" spans="1:68" x14ac:dyDescent="0.25">
      <c r="A114" s="211">
        <v>108</v>
      </c>
      <c r="B114" s="114" t="s">
        <v>131</v>
      </c>
      <c r="C114" s="111" t="s">
        <v>18</v>
      </c>
      <c r="D114" s="149"/>
      <c r="E114" s="150">
        <f t="shared" si="31"/>
        <v>0</v>
      </c>
      <c r="F114" s="176"/>
      <c r="G114" s="151">
        <v>1000</v>
      </c>
      <c r="H114" s="152">
        <f t="shared" si="45"/>
        <v>0</v>
      </c>
      <c r="I114" s="177"/>
      <c r="J114" s="153">
        <v>0</v>
      </c>
      <c r="K114" s="154">
        <f t="shared" si="46"/>
        <v>0</v>
      </c>
      <c r="L114" s="178"/>
      <c r="M114" s="155">
        <v>0</v>
      </c>
      <c r="N114" s="156">
        <f t="shared" si="47"/>
        <v>0</v>
      </c>
      <c r="O114" s="179"/>
      <c r="P114" s="157"/>
      <c r="Q114" s="158">
        <f t="shared" si="48"/>
        <v>0</v>
      </c>
      <c r="R114" s="180"/>
      <c r="S114" s="159"/>
      <c r="T114" s="150">
        <f t="shared" si="32"/>
        <v>0</v>
      </c>
      <c r="U114" s="176"/>
      <c r="V114" s="160">
        <v>1200</v>
      </c>
      <c r="W114" s="156">
        <f t="shared" si="33"/>
        <v>0</v>
      </c>
      <c r="X114" s="179"/>
      <c r="Y114" s="161">
        <v>500</v>
      </c>
      <c r="Z114" s="162">
        <f t="shared" si="34"/>
        <v>0</v>
      </c>
      <c r="AA114" s="181"/>
      <c r="AB114" s="163">
        <v>36000</v>
      </c>
      <c r="AC114" s="182">
        <f t="shared" si="53"/>
        <v>0</v>
      </c>
      <c r="AD114" s="182"/>
      <c r="AE114" s="165"/>
      <c r="AF114" s="183">
        <f t="shared" si="54"/>
        <v>0</v>
      </c>
      <c r="AG114" s="183"/>
      <c r="AH114" s="167">
        <v>600</v>
      </c>
      <c r="AI114" s="184">
        <f t="shared" si="55"/>
        <v>0</v>
      </c>
      <c r="AJ114" s="184"/>
      <c r="AK114" s="169"/>
      <c r="AL114" s="177">
        <f t="shared" si="56"/>
        <v>0</v>
      </c>
      <c r="AM114" s="177"/>
      <c r="AN114" s="170">
        <v>0</v>
      </c>
      <c r="AO114" s="184">
        <f t="shared" si="57"/>
        <v>0</v>
      </c>
      <c r="AP114" s="184"/>
      <c r="AQ114" s="171">
        <v>100000</v>
      </c>
      <c r="AR114" s="185">
        <f t="shared" si="58"/>
        <v>0</v>
      </c>
      <c r="AS114" s="185"/>
      <c r="AT114" s="165">
        <v>1800</v>
      </c>
      <c r="AU114" s="183">
        <f t="shared" si="59"/>
        <v>0</v>
      </c>
      <c r="AV114" s="183"/>
      <c r="AW114" s="167">
        <v>0</v>
      </c>
      <c r="AX114" s="184">
        <f t="shared" si="60"/>
        <v>0</v>
      </c>
      <c r="AY114" s="184"/>
      <c r="AZ114" s="173">
        <v>500</v>
      </c>
      <c r="BA114" s="166">
        <f t="shared" si="49"/>
        <v>0</v>
      </c>
      <c r="BB114" s="174" t="s">
        <v>194</v>
      </c>
      <c r="BC114" s="171"/>
      <c r="BD114" s="172">
        <f t="shared" si="50"/>
        <v>0</v>
      </c>
      <c r="BE114" s="185"/>
      <c r="BF114" s="175"/>
      <c r="BG114" s="162">
        <f t="shared" si="51"/>
        <v>0</v>
      </c>
      <c r="BH114" s="181"/>
      <c r="BI114" s="171"/>
      <c r="BJ114" s="172" t="e">
        <f>BI114*#REF!</f>
        <v>#REF!</v>
      </c>
      <c r="BK114" s="185"/>
      <c r="BL114" s="16"/>
      <c r="BM114" s="3">
        <f t="shared" si="43"/>
        <v>141600</v>
      </c>
      <c r="BN114" s="2"/>
      <c r="BO114" s="126">
        <f t="shared" si="44"/>
        <v>0</v>
      </c>
      <c r="BP114" s="72" t="e">
        <f t="shared" si="52"/>
        <v>#VALUE!</v>
      </c>
    </row>
    <row r="115" spans="1:68" x14ac:dyDescent="0.25">
      <c r="A115" s="211">
        <v>109</v>
      </c>
      <c r="B115" s="114" t="s">
        <v>132</v>
      </c>
      <c r="C115" s="111" t="s">
        <v>50</v>
      </c>
      <c r="D115" s="149"/>
      <c r="E115" s="150">
        <f t="shared" si="31"/>
        <v>0</v>
      </c>
      <c r="F115" s="176"/>
      <c r="G115" s="151">
        <v>1500</v>
      </c>
      <c r="H115" s="152">
        <f t="shared" si="45"/>
        <v>0</v>
      </c>
      <c r="I115" s="177"/>
      <c r="J115" s="153">
        <v>4</v>
      </c>
      <c r="K115" s="154">
        <f t="shared" si="46"/>
        <v>0</v>
      </c>
      <c r="L115" s="178"/>
      <c r="M115" s="155">
        <v>0</v>
      </c>
      <c r="N115" s="156">
        <f t="shared" si="47"/>
        <v>0</v>
      </c>
      <c r="O115" s="179"/>
      <c r="P115" s="157">
        <v>500</v>
      </c>
      <c r="Q115" s="158">
        <f t="shared" si="48"/>
        <v>0</v>
      </c>
      <c r="R115" s="180"/>
      <c r="S115" s="159"/>
      <c r="T115" s="150">
        <f t="shared" si="32"/>
        <v>0</v>
      </c>
      <c r="U115" s="176"/>
      <c r="V115" s="160">
        <v>1000</v>
      </c>
      <c r="W115" s="156">
        <f t="shared" si="33"/>
        <v>0</v>
      </c>
      <c r="X115" s="179"/>
      <c r="Y115" s="161">
        <v>200</v>
      </c>
      <c r="Z115" s="162">
        <f t="shared" si="34"/>
        <v>0</v>
      </c>
      <c r="AA115" s="181"/>
      <c r="AB115" s="163">
        <v>60</v>
      </c>
      <c r="AC115" s="182">
        <f t="shared" si="53"/>
        <v>0</v>
      </c>
      <c r="AD115" s="182"/>
      <c r="AE115" s="165"/>
      <c r="AF115" s="183">
        <f t="shared" si="54"/>
        <v>0</v>
      </c>
      <c r="AG115" s="183"/>
      <c r="AH115" s="167">
        <v>3800</v>
      </c>
      <c r="AI115" s="184">
        <f t="shared" si="55"/>
        <v>0</v>
      </c>
      <c r="AJ115" s="184"/>
      <c r="AK115" s="169">
        <v>160</v>
      </c>
      <c r="AL115" s="177">
        <f t="shared" si="56"/>
        <v>0</v>
      </c>
      <c r="AM115" s="177"/>
      <c r="AN115" s="170">
        <v>100</v>
      </c>
      <c r="AO115" s="184">
        <f t="shared" si="57"/>
        <v>0</v>
      </c>
      <c r="AP115" s="184"/>
      <c r="AQ115" s="171"/>
      <c r="AR115" s="185">
        <f t="shared" si="58"/>
        <v>0</v>
      </c>
      <c r="AS115" s="185"/>
      <c r="AT115" s="165">
        <v>1500</v>
      </c>
      <c r="AU115" s="183">
        <f t="shared" si="59"/>
        <v>0</v>
      </c>
      <c r="AV115" s="183"/>
      <c r="AW115" s="167">
        <v>200</v>
      </c>
      <c r="AX115" s="184">
        <f t="shared" si="60"/>
        <v>0</v>
      </c>
      <c r="AY115" s="184"/>
      <c r="AZ115" s="173">
        <v>50</v>
      </c>
      <c r="BA115" s="166">
        <f t="shared" si="49"/>
        <v>0</v>
      </c>
      <c r="BB115" s="174" t="s">
        <v>194</v>
      </c>
      <c r="BC115" s="171"/>
      <c r="BD115" s="172">
        <f t="shared" si="50"/>
        <v>0</v>
      </c>
      <c r="BE115" s="185"/>
      <c r="BF115" s="175"/>
      <c r="BG115" s="162">
        <f t="shared" si="51"/>
        <v>0</v>
      </c>
      <c r="BH115" s="181"/>
      <c r="BI115" s="171"/>
      <c r="BJ115" s="172" t="e">
        <f>BI115*#REF!</f>
        <v>#REF!</v>
      </c>
      <c r="BK115" s="185"/>
      <c r="BL115" s="16"/>
      <c r="BM115" s="3">
        <f t="shared" si="43"/>
        <v>9074</v>
      </c>
      <c r="BN115" s="2"/>
      <c r="BO115" s="126">
        <f t="shared" si="44"/>
        <v>0</v>
      </c>
      <c r="BP115" s="72" t="e">
        <f t="shared" si="52"/>
        <v>#VALUE!</v>
      </c>
    </row>
    <row r="116" spans="1:68" x14ac:dyDescent="0.25">
      <c r="A116" s="211">
        <v>110</v>
      </c>
      <c r="B116" s="114" t="s">
        <v>133</v>
      </c>
      <c r="C116" s="111" t="s">
        <v>18</v>
      </c>
      <c r="D116" s="149">
        <v>3000</v>
      </c>
      <c r="E116" s="150">
        <f t="shared" si="31"/>
        <v>0</v>
      </c>
      <c r="F116" s="176"/>
      <c r="G116" s="151">
        <v>60000</v>
      </c>
      <c r="H116" s="152">
        <f t="shared" si="45"/>
        <v>0</v>
      </c>
      <c r="I116" s="177"/>
      <c r="J116" s="153">
        <v>60000</v>
      </c>
      <c r="K116" s="154">
        <f t="shared" si="46"/>
        <v>0</v>
      </c>
      <c r="L116" s="178"/>
      <c r="M116" s="155">
        <v>200</v>
      </c>
      <c r="N116" s="156">
        <f t="shared" si="47"/>
        <v>0</v>
      </c>
      <c r="O116" s="179"/>
      <c r="P116" s="157">
        <v>5000</v>
      </c>
      <c r="Q116" s="158">
        <f t="shared" si="48"/>
        <v>0</v>
      </c>
      <c r="R116" s="180"/>
      <c r="S116" s="159">
        <v>500</v>
      </c>
      <c r="T116" s="150">
        <f t="shared" si="32"/>
        <v>0</v>
      </c>
      <c r="U116" s="176"/>
      <c r="V116" s="160">
        <v>84000</v>
      </c>
      <c r="W116" s="156">
        <f t="shared" si="33"/>
        <v>0</v>
      </c>
      <c r="X116" s="179"/>
      <c r="Y116" s="161">
        <v>10000</v>
      </c>
      <c r="Z116" s="162">
        <f t="shared" si="34"/>
        <v>0</v>
      </c>
      <c r="AA116" s="181"/>
      <c r="AB116" s="163">
        <v>90000</v>
      </c>
      <c r="AC116" s="182">
        <f t="shared" si="53"/>
        <v>0</v>
      </c>
      <c r="AD116" s="182"/>
      <c r="AE116" s="165">
        <v>1000</v>
      </c>
      <c r="AF116" s="183">
        <f t="shared" si="54"/>
        <v>0</v>
      </c>
      <c r="AG116" s="183"/>
      <c r="AH116" s="167">
        <v>80000</v>
      </c>
      <c r="AI116" s="184">
        <f t="shared" si="55"/>
        <v>0</v>
      </c>
      <c r="AJ116" s="184"/>
      <c r="AK116" s="169">
        <v>100000</v>
      </c>
      <c r="AL116" s="177">
        <f t="shared" si="56"/>
        <v>0</v>
      </c>
      <c r="AM116" s="177"/>
      <c r="AN116" s="170">
        <v>180000</v>
      </c>
      <c r="AO116" s="184">
        <f t="shared" si="57"/>
        <v>0</v>
      </c>
      <c r="AP116" s="184"/>
      <c r="AQ116" s="171">
        <v>50000</v>
      </c>
      <c r="AR116" s="185">
        <f t="shared" si="58"/>
        <v>0</v>
      </c>
      <c r="AS116" s="185"/>
      <c r="AT116" s="165">
        <v>275000</v>
      </c>
      <c r="AU116" s="183">
        <f t="shared" si="59"/>
        <v>0</v>
      </c>
      <c r="AV116" s="183"/>
      <c r="AW116" s="167">
        <v>36000</v>
      </c>
      <c r="AX116" s="184">
        <f t="shared" si="60"/>
        <v>0</v>
      </c>
      <c r="AY116" s="184"/>
      <c r="AZ116" s="173">
        <v>30000</v>
      </c>
      <c r="BA116" s="166">
        <f t="shared" si="49"/>
        <v>0</v>
      </c>
      <c r="BB116" s="174" t="s">
        <v>194</v>
      </c>
      <c r="BC116" s="171">
        <v>15000</v>
      </c>
      <c r="BD116" s="172">
        <f t="shared" si="50"/>
        <v>0</v>
      </c>
      <c r="BE116" s="185"/>
      <c r="BF116" s="175"/>
      <c r="BG116" s="162">
        <f t="shared" si="51"/>
        <v>0</v>
      </c>
      <c r="BH116" s="181"/>
      <c r="BI116" s="171"/>
      <c r="BJ116" s="172" t="e">
        <f>BI116*#REF!</f>
        <v>#REF!</v>
      </c>
      <c r="BK116" s="185"/>
      <c r="BL116" s="16"/>
      <c r="BM116" s="3">
        <f t="shared" si="43"/>
        <v>1079700</v>
      </c>
      <c r="BN116" s="2"/>
      <c r="BO116" s="126">
        <f t="shared" si="44"/>
        <v>0</v>
      </c>
      <c r="BP116" s="72" t="e">
        <f t="shared" si="52"/>
        <v>#VALUE!</v>
      </c>
    </row>
    <row r="117" spans="1:68" x14ac:dyDescent="0.25">
      <c r="A117" s="211">
        <v>111</v>
      </c>
      <c r="B117" s="114" t="s">
        <v>134</v>
      </c>
      <c r="C117" s="111" t="s">
        <v>18</v>
      </c>
      <c r="D117" s="149"/>
      <c r="E117" s="150">
        <f t="shared" si="31"/>
        <v>0</v>
      </c>
      <c r="F117" s="176"/>
      <c r="G117" s="151">
        <v>0</v>
      </c>
      <c r="H117" s="152">
        <f t="shared" si="45"/>
        <v>0</v>
      </c>
      <c r="I117" s="177"/>
      <c r="J117" s="153">
        <v>0</v>
      </c>
      <c r="K117" s="154">
        <f t="shared" si="46"/>
        <v>0</v>
      </c>
      <c r="L117" s="178"/>
      <c r="M117" s="155">
        <v>200</v>
      </c>
      <c r="N117" s="156">
        <f t="shared" si="47"/>
        <v>0</v>
      </c>
      <c r="O117" s="179"/>
      <c r="P117" s="157"/>
      <c r="Q117" s="158">
        <f t="shared" si="48"/>
        <v>0</v>
      </c>
      <c r="R117" s="180"/>
      <c r="S117" s="159"/>
      <c r="T117" s="150">
        <f t="shared" si="32"/>
        <v>0</v>
      </c>
      <c r="U117" s="176"/>
      <c r="V117" s="160">
        <v>2500</v>
      </c>
      <c r="W117" s="156">
        <f t="shared" si="33"/>
        <v>0</v>
      </c>
      <c r="X117" s="179"/>
      <c r="Y117" s="161">
        <v>10000</v>
      </c>
      <c r="Z117" s="162">
        <f t="shared" si="34"/>
        <v>0</v>
      </c>
      <c r="AA117" s="181"/>
      <c r="AB117" s="163">
        <v>1500</v>
      </c>
      <c r="AC117" s="182">
        <f t="shared" si="53"/>
        <v>0</v>
      </c>
      <c r="AD117" s="182"/>
      <c r="AE117" s="165"/>
      <c r="AF117" s="183">
        <f t="shared" si="54"/>
        <v>0</v>
      </c>
      <c r="AG117" s="183"/>
      <c r="AH117" s="167">
        <v>13500</v>
      </c>
      <c r="AI117" s="184">
        <f t="shared" si="55"/>
        <v>0</v>
      </c>
      <c r="AJ117" s="184"/>
      <c r="AK117" s="169">
        <v>5000</v>
      </c>
      <c r="AL117" s="177">
        <f t="shared" si="56"/>
        <v>0</v>
      </c>
      <c r="AM117" s="177"/>
      <c r="AN117" s="170">
        <v>1000</v>
      </c>
      <c r="AO117" s="184">
        <f t="shared" si="57"/>
        <v>0</v>
      </c>
      <c r="AP117" s="184"/>
      <c r="AQ117" s="171">
        <v>5000</v>
      </c>
      <c r="AR117" s="185">
        <f t="shared" si="58"/>
        <v>0</v>
      </c>
      <c r="AS117" s="185"/>
      <c r="AT117" s="165">
        <v>22500</v>
      </c>
      <c r="AU117" s="183">
        <f t="shared" si="59"/>
        <v>0</v>
      </c>
      <c r="AV117" s="183"/>
      <c r="AW117" s="167">
        <v>8000</v>
      </c>
      <c r="AX117" s="184">
        <f t="shared" si="60"/>
        <v>0</v>
      </c>
      <c r="AY117" s="184"/>
      <c r="AZ117" s="173">
        <v>0</v>
      </c>
      <c r="BA117" s="166">
        <f t="shared" si="49"/>
        <v>0</v>
      </c>
      <c r="BB117" s="174"/>
      <c r="BC117" s="171">
        <v>1000</v>
      </c>
      <c r="BD117" s="172">
        <f t="shared" si="50"/>
        <v>0</v>
      </c>
      <c r="BE117" s="185"/>
      <c r="BF117" s="175"/>
      <c r="BG117" s="162">
        <f t="shared" si="51"/>
        <v>0</v>
      </c>
      <c r="BH117" s="181"/>
      <c r="BI117" s="171"/>
      <c r="BJ117" s="172" t="e">
        <f>BI117*#REF!</f>
        <v>#REF!</v>
      </c>
      <c r="BK117" s="185"/>
      <c r="BL117" s="16"/>
      <c r="BM117" s="3">
        <f t="shared" si="43"/>
        <v>70200</v>
      </c>
      <c r="BN117" s="2"/>
      <c r="BO117" s="126">
        <f t="shared" si="44"/>
        <v>0</v>
      </c>
      <c r="BP117" s="72" t="e">
        <f t="shared" si="52"/>
        <v>#VALUE!</v>
      </c>
    </row>
    <row r="118" spans="1:68" x14ac:dyDescent="0.25">
      <c r="A118" s="211">
        <v>112</v>
      </c>
      <c r="B118" s="114" t="s">
        <v>135</v>
      </c>
      <c r="C118" s="111" t="s">
        <v>18</v>
      </c>
      <c r="D118" s="149">
        <v>10000</v>
      </c>
      <c r="E118" s="150">
        <f t="shared" si="31"/>
        <v>0</v>
      </c>
      <c r="F118" s="176"/>
      <c r="G118" s="151">
        <v>50000</v>
      </c>
      <c r="H118" s="152">
        <f t="shared" si="45"/>
        <v>0</v>
      </c>
      <c r="I118" s="177"/>
      <c r="J118" s="153">
        <v>40000</v>
      </c>
      <c r="K118" s="154">
        <f t="shared" si="46"/>
        <v>0</v>
      </c>
      <c r="L118" s="178"/>
      <c r="M118" s="155">
        <v>0</v>
      </c>
      <c r="N118" s="156">
        <f t="shared" si="47"/>
        <v>0</v>
      </c>
      <c r="O118" s="179"/>
      <c r="P118" s="157">
        <v>10000</v>
      </c>
      <c r="Q118" s="158">
        <f t="shared" si="48"/>
        <v>0</v>
      </c>
      <c r="R118" s="180"/>
      <c r="S118" s="159">
        <v>15000</v>
      </c>
      <c r="T118" s="150">
        <f t="shared" si="32"/>
        <v>0</v>
      </c>
      <c r="U118" s="176"/>
      <c r="V118" s="160">
        <v>150000</v>
      </c>
      <c r="W118" s="156">
        <f t="shared" si="33"/>
        <v>0</v>
      </c>
      <c r="X118" s="179"/>
      <c r="Y118" s="161">
        <v>25000</v>
      </c>
      <c r="Z118" s="162">
        <f t="shared" si="34"/>
        <v>0</v>
      </c>
      <c r="AA118" s="181"/>
      <c r="AB118" s="163">
        <v>21000</v>
      </c>
      <c r="AC118" s="182">
        <f t="shared" si="53"/>
        <v>0</v>
      </c>
      <c r="AD118" s="182"/>
      <c r="AE118" s="165">
        <v>10000</v>
      </c>
      <c r="AF118" s="183">
        <f t="shared" si="54"/>
        <v>0</v>
      </c>
      <c r="AG118" s="183"/>
      <c r="AH118" s="167">
        <v>85000</v>
      </c>
      <c r="AI118" s="184">
        <f t="shared" si="55"/>
        <v>0</v>
      </c>
      <c r="AJ118" s="184"/>
      <c r="AK118" s="169">
        <v>100000</v>
      </c>
      <c r="AL118" s="177">
        <f t="shared" si="56"/>
        <v>0</v>
      </c>
      <c r="AM118" s="177"/>
      <c r="AN118" s="170">
        <v>180000</v>
      </c>
      <c r="AO118" s="184">
        <f t="shared" si="57"/>
        <v>0</v>
      </c>
      <c r="AP118" s="184"/>
      <c r="AQ118" s="171">
        <v>1000000</v>
      </c>
      <c r="AR118" s="185">
        <f t="shared" si="58"/>
        <v>0</v>
      </c>
      <c r="AS118" s="185"/>
      <c r="AT118" s="165">
        <v>1060000</v>
      </c>
      <c r="AU118" s="183">
        <f t="shared" si="59"/>
        <v>0</v>
      </c>
      <c r="AV118" s="183"/>
      <c r="AW118" s="167">
        <v>200000</v>
      </c>
      <c r="AX118" s="184">
        <f t="shared" si="60"/>
        <v>0</v>
      </c>
      <c r="AY118" s="184"/>
      <c r="AZ118" s="173">
        <v>40000</v>
      </c>
      <c r="BA118" s="166">
        <f t="shared" si="49"/>
        <v>0</v>
      </c>
      <c r="BB118" s="174" t="s">
        <v>194</v>
      </c>
      <c r="BC118" s="171">
        <v>120000</v>
      </c>
      <c r="BD118" s="172">
        <f t="shared" si="50"/>
        <v>0</v>
      </c>
      <c r="BE118" s="185"/>
      <c r="BF118" s="175"/>
      <c r="BG118" s="162">
        <f t="shared" si="51"/>
        <v>0</v>
      </c>
      <c r="BH118" s="181"/>
      <c r="BI118" s="171"/>
      <c r="BJ118" s="172" t="e">
        <f>BI118*#REF!</f>
        <v>#REF!</v>
      </c>
      <c r="BK118" s="185"/>
      <c r="BL118" s="16"/>
      <c r="BM118" s="3">
        <f t="shared" si="43"/>
        <v>3116000</v>
      </c>
      <c r="BN118" s="2"/>
      <c r="BO118" s="126">
        <f t="shared" si="44"/>
        <v>0</v>
      </c>
      <c r="BP118" s="72" t="e">
        <f t="shared" si="52"/>
        <v>#VALUE!</v>
      </c>
    </row>
    <row r="119" spans="1:68" x14ac:dyDescent="0.25">
      <c r="A119" s="211">
        <v>113</v>
      </c>
      <c r="B119" s="114" t="s">
        <v>136</v>
      </c>
      <c r="C119" s="111" t="s">
        <v>18</v>
      </c>
      <c r="D119" s="149"/>
      <c r="E119" s="150">
        <f t="shared" si="31"/>
        <v>0</v>
      </c>
      <c r="F119" s="176"/>
      <c r="G119" s="151">
        <v>0</v>
      </c>
      <c r="H119" s="152">
        <f t="shared" si="45"/>
        <v>0</v>
      </c>
      <c r="I119" s="177"/>
      <c r="J119" s="153">
        <v>0</v>
      </c>
      <c r="K119" s="154">
        <f t="shared" si="46"/>
        <v>0</v>
      </c>
      <c r="L119" s="178"/>
      <c r="M119" s="155">
        <v>100</v>
      </c>
      <c r="N119" s="156">
        <f t="shared" si="47"/>
        <v>0</v>
      </c>
      <c r="O119" s="179"/>
      <c r="P119" s="157"/>
      <c r="Q119" s="158">
        <f t="shared" si="48"/>
        <v>0</v>
      </c>
      <c r="R119" s="180"/>
      <c r="S119" s="159"/>
      <c r="T119" s="150">
        <f t="shared" si="32"/>
        <v>0</v>
      </c>
      <c r="U119" s="176"/>
      <c r="V119" s="160">
        <v>0</v>
      </c>
      <c r="W119" s="156">
        <f t="shared" si="33"/>
        <v>0</v>
      </c>
      <c r="X119" s="179"/>
      <c r="Y119" s="161">
        <v>0</v>
      </c>
      <c r="Z119" s="162">
        <f t="shared" si="34"/>
        <v>0</v>
      </c>
      <c r="AA119" s="181"/>
      <c r="AB119" s="163"/>
      <c r="AC119" s="182">
        <f t="shared" si="53"/>
        <v>0</v>
      </c>
      <c r="AD119" s="182"/>
      <c r="AE119" s="165"/>
      <c r="AF119" s="183">
        <f t="shared" si="54"/>
        <v>0</v>
      </c>
      <c r="AG119" s="183"/>
      <c r="AH119" s="167">
        <v>800</v>
      </c>
      <c r="AI119" s="184">
        <f t="shared" si="55"/>
        <v>0</v>
      </c>
      <c r="AJ119" s="184"/>
      <c r="AK119" s="169">
        <v>100</v>
      </c>
      <c r="AL119" s="177">
        <f t="shared" si="56"/>
        <v>0</v>
      </c>
      <c r="AM119" s="177"/>
      <c r="AN119" s="170">
        <v>0</v>
      </c>
      <c r="AO119" s="184">
        <f t="shared" si="57"/>
        <v>0</v>
      </c>
      <c r="AP119" s="184"/>
      <c r="AQ119" s="171">
        <v>2000</v>
      </c>
      <c r="AR119" s="185">
        <f t="shared" si="58"/>
        <v>0</v>
      </c>
      <c r="AS119" s="185"/>
      <c r="AT119" s="165">
        <v>8000</v>
      </c>
      <c r="AU119" s="183">
        <f t="shared" si="59"/>
        <v>0</v>
      </c>
      <c r="AV119" s="183"/>
      <c r="AW119" s="167">
        <v>1000</v>
      </c>
      <c r="AX119" s="184">
        <f t="shared" si="60"/>
        <v>0</v>
      </c>
      <c r="AY119" s="184"/>
      <c r="AZ119" s="173">
        <v>0</v>
      </c>
      <c r="BA119" s="166">
        <f t="shared" si="49"/>
        <v>0</v>
      </c>
      <c r="BB119" s="174"/>
      <c r="BC119" s="171">
        <v>2500</v>
      </c>
      <c r="BD119" s="172">
        <f t="shared" si="50"/>
        <v>0</v>
      </c>
      <c r="BE119" s="185"/>
      <c r="BF119" s="175"/>
      <c r="BG119" s="162">
        <f t="shared" si="51"/>
        <v>0</v>
      </c>
      <c r="BH119" s="181"/>
      <c r="BI119" s="171"/>
      <c r="BJ119" s="172" t="e">
        <f>BI119*#REF!</f>
        <v>#REF!</v>
      </c>
      <c r="BK119" s="185"/>
      <c r="BL119" s="16"/>
      <c r="BM119" s="3">
        <f t="shared" si="43"/>
        <v>14500</v>
      </c>
      <c r="BN119" s="2"/>
      <c r="BO119" s="126">
        <f t="shared" si="44"/>
        <v>0</v>
      </c>
      <c r="BP119" s="72" t="e">
        <f t="shared" si="52"/>
        <v>#VALUE!</v>
      </c>
    </row>
    <row r="120" spans="1:68" x14ac:dyDescent="0.25">
      <c r="A120" s="211">
        <v>114</v>
      </c>
      <c r="B120" s="114" t="s">
        <v>137</v>
      </c>
      <c r="C120" s="111" t="s">
        <v>138</v>
      </c>
      <c r="D120" s="149"/>
      <c r="E120" s="150">
        <f t="shared" si="31"/>
        <v>0</v>
      </c>
      <c r="F120" s="176"/>
      <c r="G120" s="151">
        <v>0</v>
      </c>
      <c r="H120" s="152">
        <f t="shared" si="45"/>
        <v>0</v>
      </c>
      <c r="I120" s="177"/>
      <c r="J120" s="153">
        <v>8861</v>
      </c>
      <c r="K120" s="154">
        <f t="shared" si="46"/>
        <v>0</v>
      </c>
      <c r="L120" s="178"/>
      <c r="M120" s="155">
        <v>0</v>
      </c>
      <c r="N120" s="156">
        <f t="shared" si="47"/>
        <v>0</v>
      </c>
      <c r="O120" s="179"/>
      <c r="P120" s="157"/>
      <c r="Q120" s="158">
        <f t="shared" si="48"/>
        <v>0</v>
      </c>
      <c r="R120" s="180"/>
      <c r="S120" s="159"/>
      <c r="T120" s="150">
        <f t="shared" si="32"/>
        <v>0</v>
      </c>
      <c r="U120" s="176"/>
      <c r="V120" s="160">
        <v>50</v>
      </c>
      <c r="W120" s="156">
        <f t="shared" si="33"/>
        <v>0</v>
      </c>
      <c r="X120" s="179"/>
      <c r="Y120" s="161">
        <v>0</v>
      </c>
      <c r="Z120" s="162">
        <f t="shared" si="34"/>
        <v>0</v>
      </c>
      <c r="AA120" s="181"/>
      <c r="AB120" s="163">
        <v>50</v>
      </c>
      <c r="AC120" s="182">
        <f t="shared" si="53"/>
        <v>0</v>
      </c>
      <c r="AD120" s="182"/>
      <c r="AE120" s="165"/>
      <c r="AF120" s="183">
        <f t="shared" si="54"/>
        <v>0</v>
      </c>
      <c r="AG120" s="183"/>
      <c r="AH120" s="167">
        <v>400</v>
      </c>
      <c r="AI120" s="184">
        <f t="shared" si="55"/>
        <v>0</v>
      </c>
      <c r="AJ120" s="184"/>
      <c r="AK120" s="169">
        <v>200</v>
      </c>
      <c r="AL120" s="177">
        <f t="shared" si="56"/>
        <v>0</v>
      </c>
      <c r="AM120" s="177"/>
      <c r="AN120" s="170">
        <v>120</v>
      </c>
      <c r="AO120" s="184">
        <f t="shared" si="57"/>
        <v>0</v>
      </c>
      <c r="AP120" s="184"/>
      <c r="AQ120" s="171">
        <v>400</v>
      </c>
      <c r="AR120" s="185">
        <f t="shared" si="58"/>
        <v>0</v>
      </c>
      <c r="AS120" s="185"/>
      <c r="AT120" s="165">
        <v>100</v>
      </c>
      <c r="AU120" s="183">
        <f t="shared" si="59"/>
        <v>0</v>
      </c>
      <c r="AV120" s="183"/>
      <c r="AW120" s="167">
        <v>300</v>
      </c>
      <c r="AX120" s="184">
        <f t="shared" si="60"/>
        <v>0</v>
      </c>
      <c r="AY120" s="184"/>
      <c r="AZ120" s="173">
        <v>0</v>
      </c>
      <c r="BA120" s="166">
        <f t="shared" si="49"/>
        <v>0</v>
      </c>
      <c r="BB120" s="174"/>
      <c r="BC120" s="171"/>
      <c r="BD120" s="172">
        <f t="shared" si="50"/>
        <v>0</v>
      </c>
      <c r="BE120" s="185"/>
      <c r="BF120" s="175"/>
      <c r="BG120" s="162">
        <f t="shared" si="51"/>
        <v>0</v>
      </c>
      <c r="BH120" s="181"/>
      <c r="BI120" s="171"/>
      <c r="BJ120" s="172" t="e">
        <f>BI120*#REF!</f>
        <v>#REF!</v>
      </c>
      <c r="BK120" s="185"/>
      <c r="BL120" s="16"/>
      <c r="BM120" s="3">
        <f t="shared" si="43"/>
        <v>10481</v>
      </c>
      <c r="BN120" s="2"/>
      <c r="BO120" s="126">
        <f t="shared" si="44"/>
        <v>0</v>
      </c>
      <c r="BP120" s="72" t="e">
        <f t="shared" si="52"/>
        <v>#VALUE!</v>
      </c>
    </row>
    <row r="121" spans="1:68" x14ac:dyDescent="0.25">
      <c r="A121" s="211">
        <v>115</v>
      </c>
      <c r="B121" s="114" t="s">
        <v>139</v>
      </c>
      <c r="C121" s="111" t="s">
        <v>18</v>
      </c>
      <c r="D121" s="149"/>
      <c r="E121" s="150">
        <f t="shared" si="31"/>
        <v>0</v>
      </c>
      <c r="F121" s="176"/>
      <c r="G121" s="151">
        <v>0</v>
      </c>
      <c r="H121" s="152">
        <f t="shared" si="45"/>
        <v>0</v>
      </c>
      <c r="I121" s="177"/>
      <c r="J121" s="153">
        <v>0</v>
      </c>
      <c r="K121" s="154">
        <f t="shared" si="46"/>
        <v>0</v>
      </c>
      <c r="L121" s="178"/>
      <c r="M121" s="155">
        <v>20</v>
      </c>
      <c r="N121" s="156">
        <f t="shared" si="47"/>
        <v>0</v>
      </c>
      <c r="O121" s="179"/>
      <c r="P121" s="157"/>
      <c r="Q121" s="158">
        <f t="shared" si="48"/>
        <v>0</v>
      </c>
      <c r="R121" s="180"/>
      <c r="S121" s="159"/>
      <c r="T121" s="150">
        <f t="shared" si="32"/>
        <v>0</v>
      </c>
      <c r="U121" s="176"/>
      <c r="V121" s="160">
        <v>96000</v>
      </c>
      <c r="W121" s="156">
        <f t="shared" si="33"/>
        <v>0</v>
      </c>
      <c r="X121" s="179"/>
      <c r="Y121" s="161">
        <v>10000</v>
      </c>
      <c r="Z121" s="162">
        <f t="shared" si="34"/>
        <v>0</v>
      </c>
      <c r="AA121" s="181"/>
      <c r="AB121" s="163"/>
      <c r="AC121" s="182">
        <f t="shared" si="53"/>
        <v>0</v>
      </c>
      <c r="AD121" s="182"/>
      <c r="AE121" s="198">
        <v>5000</v>
      </c>
      <c r="AF121" s="183">
        <f t="shared" si="54"/>
        <v>0</v>
      </c>
      <c r="AG121" s="183"/>
      <c r="AH121" s="167">
        <v>0</v>
      </c>
      <c r="AI121" s="184">
        <f t="shared" si="55"/>
        <v>0</v>
      </c>
      <c r="AJ121" s="184"/>
      <c r="AK121" s="169">
        <v>50000</v>
      </c>
      <c r="AL121" s="177">
        <f t="shared" si="56"/>
        <v>0</v>
      </c>
      <c r="AM121" s="177"/>
      <c r="AN121" s="170">
        <v>0</v>
      </c>
      <c r="AO121" s="184">
        <f t="shared" si="57"/>
        <v>0</v>
      </c>
      <c r="AP121" s="184"/>
      <c r="AQ121" s="171"/>
      <c r="AR121" s="185">
        <f t="shared" si="58"/>
        <v>0</v>
      </c>
      <c r="AS121" s="185"/>
      <c r="AT121" s="165">
        <v>2000</v>
      </c>
      <c r="AU121" s="183">
        <f t="shared" si="59"/>
        <v>0</v>
      </c>
      <c r="AV121" s="183"/>
      <c r="AW121" s="167">
        <v>20000</v>
      </c>
      <c r="AX121" s="184">
        <f t="shared" si="60"/>
        <v>0</v>
      </c>
      <c r="AY121" s="184"/>
      <c r="AZ121" s="173">
        <v>5000</v>
      </c>
      <c r="BA121" s="166">
        <f t="shared" si="49"/>
        <v>0</v>
      </c>
      <c r="BB121" s="174" t="s">
        <v>194</v>
      </c>
      <c r="BC121" s="171"/>
      <c r="BD121" s="172">
        <f t="shared" si="50"/>
        <v>0</v>
      </c>
      <c r="BE121" s="185"/>
      <c r="BF121" s="175"/>
      <c r="BG121" s="162">
        <f t="shared" si="51"/>
        <v>0</v>
      </c>
      <c r="BH121" s="181"/>
      <c r="BI121" s="171"/>
      <c r="BJ121" s="172" t="e">
        <f>BI121*#REF!</f>
        <v>#REF!</v>
      </c>
      <c r="BK121" s="185"/>
      <c r="BL121" s="16"/>
      <c r="BM121" s="3">
        <f t="shared" si="43"/>
        <v>188020</v>
      </c>
      <c r="BN121" s="2"/>
      <c r="BO121" s="126">
        <f t="shared" si="44"/>
        <v>0</v>
      </c>
      <c r="BP121" s="72" t="e">
        <f t="shared" si="52"/>
        <v>#VALUE!</v>
      </c>
    </row>
    <row r="122" spans="1:68" x14ac:dyDescent="0.25">
      <c r="A122" s="211">
        <v>116</v>
      </c>
      <c r="B122" s="114" t="s">
        <v>140</v>
      </c>
      <c r="C122" s="111" t="s">
        <v>66</v>
      </c>
      <c r="D122" s="149"/>
      <c r="E122" s="150">
        <f t="shared" si="31"/>
        <v>0</v>
      </c>
      <c r="F122" s="176"/>
      <c r="G122" s="151">
        <v>0</v>
      </c>
      <c r="H122" s="152">
        <f t="shared" si="45"/>
        <v>0</v>
      </c>
      <c r="I122" s="177"/>
      <c r="J122" s="153">
        <v>300</v>
      </c>
      <c r="K122" s="154">
        <f t="shared" si="46"/>
        <v>0</v>
      </c>
      <c r="L122" s="178"/>
      <c r="M122" s="155">
        <v>100</v>
      </c>
      <c r="N122" s="156">
        <f t="shared" si="47"/>
        <v>0</v>
      </c>
      <c r="O122" s="179"/>
      <c r="P122" s="157"/>
      <c r="Q122" s="158">
        <f t="shared" si="48"/>
        <v>0</v>
      </c>
      <c r="R122" s="180"/>
      <c r="S122" s="159"/>
      <c r="T122" s="150">
        <f t="shared" si="32"/>
        <v>0</v>
      </c>
      <c r="U122" s="176"/>
      <c r="V122" s="160">
        <v>20</v>
      </c>
      <c r="W122" s="156">
        <f t="shared" si="33"/>
        <v>0</v>
      </c>
      <c r="X122" s="179"/>
      <c r="Y122" s="161">
        <v>0</v>
      </c>
      <c r="Z122" s="162">
        <f t="shared" si="34"/>
        <v>0</v>
      </c>
      <c r="AA122" s="181"/>
      <c r="AB122" s="163"/>
      <c r="AC122" s="182">
        <f t="shared" si="53"/>
        <v>0</v>
      </c>
      <c r="AD122" s="182"/>
      <c r="AE122" s="165"/>
      <c r="AF122" s="183">
        <f t="shared" si="54"/>
        <v>0</v>
      </c>
      <c r="AG122" s="183"/>
      <c r="AH122" s="167">
        <v>150</v>
      </c>
      <c r="AI122" s="184">
        <f t="shared" si="55"/>
        <v>0</v>
      </c>
      <c r="AJ122" s="184"/>
      <c r="AK122" s="169"/>
      <c r="AL122" s="177">
        <f t="shared" si="56"/>
        <v>0</v>
      </c>
      <c r="AM122" s="177"/>
      <c r="AN122" s="170">
        <v>30</v>
      </c>
      <c r="AO122" s="184">
        <f t="shared" si="57"/>
        <v>0</v>
      </c>
      <c r="AP122" s="184"/>
      <c r="AQ122" s="171"/>
      <c r="AR122" s="185">
        <f t="shared" si="58"/>
        <v>0</v>
      </c>
      <c r="AS122" s="185"/>
      <c r="AT122" s="165"/>
      <c r="AU122" s="183">
        <f t="shared" si="59"/>
        <v>0</v>
      </c>
      <c r="AV122" s="183"/>
      <c r="AW122" s="167">
        <v>200</v>
      </c>
      <c r="AX122" s="184">
        <f t="shared" si="60"/>
        <v>0</v>
      </c>
      <c r="AY122" s="184"/>
      <c r="AZ122" s="173">
        <v>0</v>
      </c>
      <c r="BA122" s="166">
        <f t="shared" si="49"/>
        <v>0</v>
      </c>
      <c r="BB122" s="174"/>
      <c r="BC122" s="171"/>
      <c r="BD122" s="172">
        <f t="shared" si="50"/>
        <v>0</v>
      </c>
      <c r="BE122" s="185"/>
      <c r="BF122" s="175"/>
      <c r="BG122" s="162">
        <f t="shared" si="51"/>
        <v>0</v>
      </c>
      <c r="BH122" s="181"/>
      <c r="BI122" s="171"/>
      <c r="BJ122" s="172" t="e">
        <f>BI122*#REF!</f>
        <v>#REF!</v>
      </c>
      <c r="BK122" s="185"/>
      <c r="BL122" s="16"/>
      <c r="BM122" s="3">
        <f t="shared" si="43"/>
        <v>800</v>
      </c>
      <c r="BN122" s="2"/>
      <c r="BO122" s="126">
        <f t="shared" si="44"/>
        <v>0</v>
      </c>
      <c r="BP122" s="72" t="e">
        <f t="shared" si="52"/>
        <v>#VALUE!</v>
      </c>
    </row>
    <row r="123" spans="1:68" x14ac:dyDescent="0.25">
      <c r="A123" s="211">
        <v>117</v>
      </c>
      <c r="B123" s="114" t="s">
        <v>141</v>
      </c>
      <c r="C123" s="111" t="s">
        <v>66</v>
      </c>
      <c r="D123" s="149"/>
      <c r="E123" s="150">
        <f t="shared" si="31"/>
        <v>0</v>
      </c>
      <c r="F123" s="176"/>
      <c r="G123" s="151">
        <v>0</v>
      </c>
      <c r="H123" s="152">
        <f t="shared" si="45"/>
        <v>0</v>
      </c>
      <c r="I123" s="177"/>
      <c r="J123" s="153">
        <v>300</v>
      </c>
      <c r="K123" s="154">
        <f t="shared" si="46"/>
        <v>0</v>
      </c>
      <c r="L123" s="178"/>
      <c r="M123" s="155">
        <v>0</v>
      </c>
      <c r="N123" s="156">
        <f t="shared" si="47"/>
        <v>0</v>
      </c>
      <c r="O123" s="179"/>
      <c r="P123" s="157"/>
      <c r="Q123" s="158">
        <f t="shared" si="48"/>
        <v>0</v>
      </c>
      <c r="R123" s="180"/>
      <c r="S123" s="159"/>
      <c r="T123" s="150">
        <f t="shared" si="32"/>
        <v>0</v>
      </c>
      <c r="U123" s="176"/>
      <c r="V123" s="160">
        <v>0</v>
      </c>
      <c r="W123" s="156">
        <f t="shared" si="33"/>
        <v>0</v>
      </c>
      <c r="X123" s="179"/>
      <c r="Y123" s="161">
        <v>0</v>
      </c>
      <c r="Z123" s="162">
        <f t="shared" si="34"/>
        <v>0</v>
      </c>
      <c r="AA123" s="181"/>
      <c r="AB123" s="163"/>
      <c r="AC123" s="182">
        <f t="shared" si="53"/>
        <v>0</v>
      </c>
      <c r="AD123" s="182"/>
      <c r="AE123" s="165"/>
      <c r="AF123" s="183">
        <f t="shared" si="54"/>
        <v>0</v>
      </c>
      <c r="AG123" s="183"/>
      <c r="AH123" s="167">
        <v>200</v>
      </c>
      <c r="AI123" s="184">
        <f t="shared" si="55"/>
        <v>0</v>
      </c>
      <c r="AJ123" s="184"/>
      <c r="AK123" s="169"/>
      <c r="AL123" s="177">
        <f t="shared" si="56"/>
        <v>0</v>
      </c>
      <c r="AM123" s="177"/>
      <c r="AN123" s="170">
        <v>30</v>
      </c>
      <c r="AO123" s="184">
        <f t="shared" si="57"/>
        <v>0</v>
      </c>
      <c r="AP123" s="184"/>
      <c r="AQ123" s="171"/>
      <c r="AR123" s="185">
        <f t="shared" si="58"/>
        <v>0</v>
      </c>
      <c r="AS123" s="185"/>
      <c r="AT123" s="165"/>
      <c r="AU123" s="183">
        <f t="shared" si="59"/>
        <v>0</v>
      </c>
      <c r="AV123" s="183"/>
      <c r="AW123" s="167">
        <v>100</v>
      </c>
      <c r="AX123" s="184">
        <f t="shared" si="60"/>
        <v>0</v>
      </c>
      <c r="AY123" s="184"/>
      <c r="AZ123" s="173">
        <v>0</v>
      </c>
      <c r="BA123" s="166">
        <f t="shared" si="49"/>
        <v>0</v>
      </c>
      <c r="BB123" s="174"/>
      <c r="BC123" s="171"/>
      <c r="BD123" s="172">
        <f t="shared" si="50"/>
        <v>0</v>
      </c>
      <c r="BE123" s="185"/>
      <c r="BF123" s="175"/>
      <c r="BG123" s="162">
        <f t="shared" si="51"/>
        <v>0</v>
      </c>
      <c r="BH123" s="181"/>
      <c r="BI123" s="171"/>
      <c r="BJ123" s="172" t="e">
        <f>BI123*#REF!</f>
        <v>#REF!</v>
      </c>
      <c r="BK123" s="185"/>
      <c r="BL123" s="16"/>
      <c r="BM123" s="3">
        <f t="shared" si="43"/>
        <v>630</v>
      </c>
      <c r="BN123" s="2"/>
      <c r="BO123" s="126">
        <f t="shared" si="44"/>
        <v>0</v>
      </c>
      <c r="BP123" s="72" t="e">
        <f t="shared" si="52"/>
        <v>#VALUE!</v>
      </c>
    </row>
    <row r="124" spans="1:68" x14ac:dyDescent="0.25">
      <c r="A124" s="211">
        <v>118</v>
      </c>
      <c r="B124" s="114" t="s">
        <v>142</v>
      </c>
      <c r="C124" s="111" t="s">
        <v>66</v>
      </c>
      <c r="D124" s="149"/>
      <c r="E124" s="150">
        <f t="shared" si="31"/>
        <v>0</v>
      </c>
      <c r="F124" s="176"/>
      <c r="G124" s="151">
        <v>0</v>
      </c>
      <c r="H124" s="152">
        <f t="shared" si="45"/>
        <v>0</v>
      </c>
      <c r="I124" s="177"/>
      <c r="J124" s="153">
        <v>0</v>
      </c>
      <c r="K124" s="154">
        <f t="shared" si="46"/>
        <v>0</v>
      </c>
      <c r="L124" s="178"/>
      <c r="M124" s="155">
        <v>50</v>
      </c>
      <c r="N124" s="156">
        <f t="shared" si="47"/>
        <v>0</v>
      </c>
      <c r="O124" s="179"/>
      <c r="P124" s="157"/>
      <c r="Q124" s="158">
        <f t="shared" si="48"/>
        <v>0</v>
      </c>
      <c r="R124" s="180"/>
      <c r="S124" s="159"/>
      <c r="T124" s="150">
        <f t="shared" si="32"/>
        <v>0</v>
      </c>
      <c r="U124" s="176"/>
      <c r="V124" s="160">
        <v>0</v>
      </c>
      <c r="W124" s="156">
        <f t="shared" si="33"/>
        <v>0</v>
      </c>
      <c r="X124" s="179"/>
      <c r="Y124" s="161">
        <v>0</v>
      </c>
      <c r="Z124" s="162">
        <f t="shared" si="34"/>
        <v>0</v>
      </c>
      <c r="AA124" s="181"/>
      <c r="AB124" s="163"/>
      <c r="AC124" s="182">
        <f t="shared" si="53"/>
        <v>0</v>
      </c>
      <c r="AD124" s="182"/>
      <c r="AE124" s="165"/>
      <c r="AF124" s="183">
        <f t="shared" si="54"/>
        <v>0</v>
      </c>
      <c r="AG124" s="183"/>
      <c r="AH124" s="167">
        <v>0</v>
      </c>
      <c r="AI124" s="184">
        <f t="shared" si="55"/>
        <v>0</v>
      </c>
      <c r="AJ124" s="184"/>
      <c r="AK124" s="169"/>
      <c r="AL124" s="177">
        <f t="shared" si="56"/>
        <v>0</v>
      </c>
      <c r="AM124" s="177"/>
      <c r="AN124" s="170">
        <v>0</v>
      </c>
      <c r="AO124" s="184">
        <f t="shared" si="57"/>
        <v>0</v>
      </c>
      <c r="AP124" s="184"/>
      <c r="AQ124" s="171"/>
      <c r="AR124" s="185">
        <f t="shared" si="58"/>
        <v>0</v>
      </c>
      <c r="AS124" s="185"/>
      <c r="AT124" s="165"/>
      <c r="AU124" s="183">
        <f t="shared" si="59"/>
        <v>0</v>
      </c>
      <c r="AV124" s="183"/>
      <c r="AW124" s="167">
        <v>100</v>
      </c>
      <c r="AX124" s="184">
        <f t="shared" si="60"/>
        <v>0</v>
      </c>
      <c r="AY124" s="184"/>
      <c r="AZ124" s="173">
        <v>0</v>
      </c>
      <c r="BA124" s="166">
        <f t="shared" si="49"/>
        <v>0</v>
      </c>
      <c r="BB124" s="174"/>
      <c r="BC124" s="171"/>
      <c r="BD124" s="172">
        <f t="shared" si="50"/>
        <v>0</v>
      </c>
      <c r="BE124" s="185"/>
      <c r="BF124" s="175"/>
      <c r="BG124" s="162">
        <f t="shared" si="51"/>
        <v>0</v>
      </c>
      <c r="BH124" s="181"/>
      <c r="BI124" s="171"/>
      <c r="BJ124" s="172" t="e">
        <f>BI124*#REF!</f>
        <v>#REF!</v>
      </c>
      <c r="BK124" s="185"/>
      <c r="BL124" s="16"/>
      <c r="BM124" s="3">
        <f t="shared" si="43"/>
        <v>150</v>
      </c>
      <c r="BN124" s="2"/>
      <c r="BO124" s="126">
        <f t="shared" si="44"/>
        <v>0</v>
      </c>
      <c r="BP124" s="72" t="e">
        <f t="shared" si="52"/>
        <v>#VALUE!</v>
      </c>
    </row>
    <row r="125" spans="1:68" x14ac:dyDescent="0.25">
      <c r="A125" s="211">
        <v>119</v>
      </c>
      <c r="B125" s="114" t="s">
        <v>143</v>
      </c>
      <c r="C125" s="111" t="s">
        <v>66</v>
      </c>
      <c r="D125" s="149"/>
      <c r="E125" s="150">
        <f t="shared" si="31"/>
        <v>0</v>
      </c>
      <c r="F125" s="176"/>
      <c r="G125" s="151">
        <v>0</v>
      </c>
      <c r="H125" s="152">
        <f t="shared" si="45"/>
        <v>0</v>
      </c>
      <c r="I125" s="177"/>
      <c r="J125" s="153">
        <v>0</v>
      </c>
      <c r="K125" s="154">
        <f t="shared" si="46"/>
        <v>0</v>
      </c>
      <c r="L125" s="178"/>
      <c r="M125" s="155">
        <v>0</v>
      </c>
      <c r="N125" s="156">
        <f t="shared" si="47"/>
        <v>0</v>
      </c>
      <c r="O125" s="179"/>
      <c r="P125" s="157"/>
      <c r="Q125" s="158">
        <f t="shared" si="48"/>
        <v>0</v>
      </c>
      <c r="R125" s="180"/>
      <c r="S125" s="159"/>
      <c r="T125" s="150">
        <f t="shared" si="32"/>
        <v>0</v>
      </c>
      <c r="U125" s="176"/>
      <c r="V125" s="160">
        <v>10</v>
      </c>
      <c r="W125" s="156">
        <f t="shared" si="33"/>
        <v>0</v>
      </c>
      <c r="X125" s="179"/>
      <c r="Y125" s="161">
        <v>0</v>
      </c>
      <c r="Z125" s="162">
        <f t="shared" si="34"/>
        <v>0</v>
      </c>
      <c r="AA125" s="181"/>
      <c r="AB125" s="163"/>
      <c r="AC125" s="182">
        <f t="shared" si="53"/>
        <v>0</v>
      </c>
      <c r="AD125" s="182"/>
      <c r="AE125" s="165"/>
      <c r="AF125" s="183">
        <f t="shared" si="54"/>
        <v>0</v>
      </c>
      <c r="AG125" s="183"/>
      <c r="AH125" s="167">
        <v>0</v>
      </c>
      <c r="AI125" s="184">
        <f t="shared" si="55"/>
        <v>0</v>
      </c>
      <c r="AJ125" s="184"/>
      <c r="AK125" s="169"/>
      <c r="AL125" s="177">
        <f t="shared" si="56"/>
        <v>0</v>
      </c>
      <c r="AM125" s="177"/>
      <c r="AN125" s="170">
        <v>0</v>
      </c>
      <c r="AO125" s="184">
        <f t="shared" si="57"/>
        <v>0</v>
      </c>
      <c r="AP125" s="184"/>
      <c r="AQ125" s="171"/>
      <c r="AR125" s="185">
        <f t="shared" si="58"/>
        <v>0</v>
      </c>
      <c r="AS125" s="185"/>
      <c r="AT125" s="165"/>
      <c r="AU125" s="183">
        <f t="shared" si="59"/>
        <v>0</v>
      </c>
      <c r="AV125" s="183"/>
      <c r="AW125" s="167">
        <v>100</v>
      </c>
      <c r="AX125" s="184">
        <f t="shared" si="60"/>
        <v>0</v>
      </c>
      <c r="AY125" s="184"/>
      <c r="AZ125" s="173">
        <v>0</v>
      </c>
      <c r="BA125" s="166">
        <f t="shared" si="49"/>
        <v>0</v>
      </c>
      <c r="BB125" s="174"/>
      <c r="BC125" s="171"/>
      <c r="BD125" s="172">
        <f t="shared" si="50"/>
        <v>0</v>
      </c>
      <c r="BE125" s="185"/>
      <c r="BF125" s="175"/>
      <c r="BG125" s="162">
        <f t="shared" si="51"/>
        <v>0</v>
      </c>
      <c r="BH125" s="181"/>
      <c r="BI125" s="171"/>
      <c r="BJ125" s="172" t="e">
        <f>BI125*#REF!</f>
        <v>#REF!</v>
      </c>
      <c r="BK125" s="185"/>
      <c r="BL125" s="16"/>
      <c r="BM125" s="3">
        <f t="shared" si="43"/>
        <v>110</v>
      </c>
      <c r="BN125" s="2"/>
      <c r="BO125" s="126">
        <f t="shared" si="44"/>
        <v>0</v>
      </c>
      <c r="BP125" s="72" t="e">
        <f t="shared" si="52"/>
        <v>#VALUE!</v>
      </c>
    </row>
    <row r="126" spans="1:68" x14ac:dyDescent="0.25">
      <c r="A126" s="211">
        <v>120</v>
      </c>
      <c r="B126" s="114" t="s">
        <v>144</v>
      </c>
      <c r="C126" s="111" t="s">
        <v>18</v>
      </c>
      <c r="D126" s="149"/>
      <c r="E126" s="150">
        <f t="shared" si="31"/>
        <v>0</v>
      </c>
      <c r="F126" s="176"/>
      <c r="G126" s="151">
        <v>0</v>
      </c>
      <c r="H126" s="152">
        <f t="shared" si="45"/>
        <v>0</v>
      </c>
      <c r="I126" s="177"/>
      <c r="J126" s="153">
        <v>0</v>
      </c>
      <c r="K126" s="154">
        <f t="shared" si="46"/>
        <v>0</v>
      </c>
      <c r="L126" s="178"/>
      <c r="M126" s="155">
        <v>100</v>
      </c>
      <c r="N126" s="156">
        <f t="shared" si="47"/>
        <v>0</v>
      </c>
      <c r="O126" s="179"/>
      <c r="P126" s="157">
        <v>1000</v>
      </c>
      <c r="Q126" s="158">
        <f t="shared" si="48"/>
        <v>0</v>
      </c>
      <c r="R126" s="180"/>
      <c r="S126" s="159"/>
      <c r="T126" s="150">
        <f t="shared" si="32"/>
        <v>0</v>
      </c>
      <c r="U126" s="176"/>
      <c r="V126" s="160">
        <v>0</v>
      </c>
      <c r="W126" s="156">
        <f t="shared" si="33"/>
        <v>0</v>
      </c>
      <c r="X126" s="179"/>
      <c r="Y126" s="161">
        <v>100</v>
      </c>
      <c r="Z126" s="162">
        <f t="shared" si="34"/>
        <v>0</v>
      </c>
      <c r="AA126" s="181"/>
      <c r="AB126" s="163"/>
      <c r="AC126" s="182">
        <f t="shared" si="53"/>
        <v>0</v>
      </c>
      <c r="AD126" s="182"/>
      <c r="AE126" s="165"/>
      <c r="AF126" s="183">
        <f t="shared" si="54"/>
        <v>0</v>
      </c>
      <c r="AG126" s="183"/>
      <c r="AH126" s="167">
        <v>0</v>
      </c>
      <c r="AI126" s="184">
        <f t="shared" si="55"/>
        <v>0</v>
      </c>
      <c r="AJ126" s="184"/>
      <c r="AK126" s="169"/>
      <c r="AL126" s="177">
        <f t="shared" si="56"/>
        <v>0</v>
      </c>
      <c r="AM126" s="177"/>
      <c r="AN126" s="170">
        <v>0</v>
      </c>
      <c r="AO126" s="184">
        <f t="shared" si="57"/>
        <v>0</v>
      </c>
      <c r="AP126" s="184"/>
      <c r="AQ126" s="171"/>
      <c r="AR126" s="185">
        <f t="shared" si="58"/>
        <v>0</v>
      </c>
      <c r="AS126" s="185"/>
      <c r="AT126" s="165">
        <v>1200</v>
      </c>
      <c r="AU126" s="183">
        <f t="shared" si="59"/>
        <v>0</v>
      </c>
      <c r="AV126" s="183"/>
      <c r="AW126" s="167">
        <v>500</v>
      </c>
      <c r="AX126" s="184">
        <f t="shared" si="60"/>
        <v>0</v>
      </c>
      <c r="AY126" s="184"/>
      <c r="AZ126" s="173">
        <v>0</v>
      </c>
      <c r="BA126" s="166">
        <f t="shared" si="49"/>
        <v>0</v>
      </c>
      <c r="BB126" s="174"/>
      <c r="BC126" s="171"/>
      <c r="BD126" s="172">
        <f t="shared" si="50"/>
        <v>0</v>
      </c>
      <c r="BE126" s="185"/>
      <c r="BF126" s="175"/>
      <c r="BG126" s="162">
        <f t="shared" si="51"/>
        <v>0</v>
      </c>
      <c r="BH126" s="181"/>
      <c r="BI126" s="171"/>
      <c r="BJ126" s="172" t="e">
        <f>BI126*#REF!</f>
        <v>#REF!</v>
      </c>
      <c r="BK126" s="185"/>
      <c r="BL126" s="16"/>
      <c r="BM126" s="3">
        <f t="shared" si="43"/>
        <v>2900</v>
      </c>
      <c r="BN126" s="2"/>
      <c r="BO126" s="126">
        <f t="shared" si="44"/>
        <v>0</v>
      </c>
      <c r="BP126" s="72" t="e">
        <f t="shared" si="52"/>
        <v>#VALUE!</v>
      </c>
    </row>
    <row r="127" spans="1:68" x14ac:dyDescent="0.25">
      <c r="A127" s="211">
        <v>121</v>
      </c>
      <c r="B127" s="114" t="s">
        <v>145</v>
      </c>
      <c r="C127" s="111" t="s">
        <v>18</v>
      </c>
      <c r="D127" s="149"/>
      <c r="E127" s="150">
        <f t="shared" si="31"/>
        <v>0</v>
      </c>
      <c r="F127" s="176"/>
      <c r="G127" s="151">
        <v>0</v>
      </c>
      <c r="H127" s="152">
        <f t="shared" si="45"/>
        <v>0</v>
      </c>
      <c r="I127" s="177"/>
      <c r="J127" s="153">
        <v>0</v>
      </c>
      <c r="K127" s="154">
        <f t="shared" si="46"/>
        <v>0</v>
      </c>
      <c r="L127" s="178"/>
      <c r="M127" s="155">
        <v>0</v>
      </c>
      <c r="N127" s="156">
        <f t="shared" si="47"/>
        <v>0</v>
      </c>
      <c r="O127" s="179"/>
      <c r="P127" s="157">
        <v>1000</v>
      </c>
      <c r="Q127" s="158">
        <f t="shared" si="48"/>
        <v>0</v>
      </c>
      <c r="R127" s="180"/>
      <c r="S127" s="159"/>
      <c r="T127" s="150">
        <f t="shared" si="32"/>
        <v>0</v>
      </c>
      <c r="U127" s="176"/>
      <c r="V127" s="160">
        <v>0</v>
      </c>
      <c r="W127" s="156">
        <f t="shared" si="33"/>
        <v>0</v>
      </c>
      <c r="X127" s="179"/>
      <c r="Y127" s="161">
        <v>200</v>
      </c>
      <c r="Z127" s="162">
        <f t="shared" si="34"/>
        <v>0</v>
      </c>
      <c r="AA127" s="181"/>
      <c r="AB127" s="163"/>
      <c r="AC127" s="182">
        <f t="shared" si="53"/>
        <v>0</v>
      </c>
      <c r="AD127" s="182"/>
      <c r="AE127" s="165"/>
      <c r="AF127" s="183">
        <f t="shared" si="54"/>
        <v>0</v>
      </c>
      <c r="AG127" s="183"/>
      <c r="AH127" s="167">
        <v>0</v>
      </c>
      <c r="AI127" s="184">
        <f t="shared" si="55"/>
        <v>0</v>
      </c>
      <c r="AJ127" s="184"/>
      <c r="AK127" s="169"/>
      <c r="AL127" s="177">
        <f t="shared" si="56"/>
        <v>0</v>
      </c>
      <c r="AM127" s="177"/>
      <c r="AN127" s="170">
        <v>0</v>
      </c>
      <c r="AO127" s="184">
        <f t="shared" si="57"/>
        <v>0</v>
      </c>
      <c r="AP127" s="184"/>
      <c r="AQ127" s="171"/>
      <c r="AR127" s="185">
        <f t="shared" si="58"/>
        <v>0</v>
      </c>
      <c r="AS127" s="185"/>
      <c r="AT127" s="165">
        <v>2700</v>
      </c>
      <c r="AU127" s="183">
        <f t="shared" si="59"/>
        <v>0</v>
      </c>
      <c r="AV127" s="183"/>
      <c r="AW127" s="167">
        <v>360</v>
      </c>
      <c r="AX127" s="184">
        <f t="shared" si="60"/>
        <v>0</v>
      </c>
      <c r="AY127" s="184"/>
      <c r="AZ127" s="173">
        <v>0</v>
      </c>
      <c r="BA127" s="166">
        <f t="shared" si="49"/>
        <v>0</v>
      </c>
      <c r="BB127" s="174"/>
      <c r="BC127" s="171"/>
      <c r="BD127" s="172">
        <f t="shared" si="50"/>
        <v>0</v>
      </c>
      <c r="BE127" s="185"/>
      <c r="BF127" s="175"/>
      <c r="BG127" s="162">
        <f t="shared" si="51"/>
        <v>0</v>
      </c>
      <c r="BH127" s="181"/>
      <c r="BI127" s="171"/>
      <c r="BJ127" s="172" t="e">
        <f>BI127*#REF!</f>
        <v>#REF!</v>
      </c>
      <c r="BK127" s="185"/>
      <c r="BL127" s="16"/>
      <c r="BM127" s="3">
        <f t="shared" si="43"/>
        <v>4260</v>
      </c>
      <c r="BN127" s="2"/>
      <c r="BO127" s="126">
        <f t="shared" si="44"/>
        <v>0</v>
      </c>
      <c r="BP127" s="72" t="e">
        <f t="shared" si="52"/>
        <v>#VALUE!</v>
      </c>
    </row>
    <row r="128" spans="1:68" x14ac:dyDescent="0.25">
      <c r="A128" s="211">
        <v>122</v>
      </c>
      <c r="B128" s="114" t="s">
        <v>146</v>
      </c>
      <c r="C128" s="111" t="s">
        <v>18</v>
      </c>
      <c r="D128" s="149"/>
      <c r="E128" s="150">
        <f t="shared" si="31"/>
        <v>0</v>
      </c>
      <c r="F128" s="176"/>
      <c r="G128" s="151">
        <v>0</v>
      </c>
      <c r="H128" s="152">
        <f t="shared" si="45"/>
        <v>0</v>
      </c>
      <c r="I128" s="177"/>
      <c r="J128" s="153">
        <v>0</v>
      </c>
      <c r="K128" s="154">
        <f t="shared" si="46"/>
        <v>0</v>
      </c>
      <c r="L128" s="178"/>
      <c r="M128" s="155">
        <v>0</v>
      </c>
      <c r="N128" s="156">
        <f t="shared" si="47"/>
        <v>0</v>
      </c>
      <c r="O128" s="179"/>
      <c r="P128" s="157">
        <v>1000</v>
      </c>
      <c r="Q128" s="158">
        <f t="shared" si="48"/>
        <v>0</v>
      </c>
      <c r="R128" s="180"/>
      <c r="S128" s="159"/>
      <c r="T128" s="150">
        <f t="shared" si="32"/>
        <v>0</v>
      </c>
      <c r="U128" s="176"/>
      <c r="V128" s="160">
        <v>0</v>
      </c>
      <c r="W128" s="156">
        <f t="shared" si="33"/>
        <v>0</v>
      </c>
      <c r="X128" s="179"/>
      <c r="Y128" s="161">
        <v>200</v>
      </c>
      <c r="Z128" s="162">
        <f t="shared" si="34"/>
        <v>0</v>
      </c>
      <c r="AA128" s="181"/>
      <c r="AB128" s="163"/>
      <c r="AC128" s="182">
        <f t="shared" ref="AC128:AC154" si="61">AB128*BN128</f>
        <v>0</v>
      </c>
      <c r="AD128" s="182"/>
      <c r="AE128" s="165"/>
      <c r="AF128" s="183">
        <f t="shared" ref="AF128:AF154" si="62">AE128*BN128</f>
        <v>0</v>
      </c>
      <c r="AG128" s="183"/>
      <c r="AH128" s="167">
        <v>0</v>
      </c>
      <c r="AI128" s="184">
        <f t="shared" ref="AI128:AI154" si="63">AH128*BN128</f>
        <v>0</v>
      </c>
      <c r="AJ128" s="184"/>
      <c r="AK128" s="169"/>
      <c r="AL128" s="177">
        <f t="shared" ref="AL128:AL154" si="64">AK128*BN128</f>
        <v>0</v>
      </c>
      <c r="AM128" s="177"/>
      <c r="AN128" s="170">
        <v>0</v>
      </c>
      <c r="AO128" s="184">
        <f t="shared" ref="AO128:AO154" si="65">AN128*BN128</f>
        <v>0</v>
      </c>
      <c r="AP128" s="184"/>
      <c r="AQ128" s="171"/>
      <c r="AR128" s="185">
        <f t="shared" ref="AR128:AR154" si="66">AQ128*BN128</f>
        <v>0</v>
      </c>
      <c r="AS128" s="185"/>
      <c r="AT128" s="165">
        <v>2700</v>
      </c>
      <c r="AU128" s="183">
        <f t="shared" ref="AU128:AU154" si="67">AT128*BN128</f>
        <v>0</v>
      </c>
      <c r="AV128" s="183"/>
      <c r="AW128" s="167">
        <v>360</v>
      </c>
      <c r="AX128" s="184">
        <f t="shared" ref="AX128:AX154" si="68">AW128*BN128</f>
        <v>0</v>
      </c>
      <c r="AY128" s="184"/>
      <c r="AZ128" s="173">
        <v>0</v>
      </c>
      <c r="BA128" s="166">
        <f t="shared" si="49"/>
        <v>0</v>
      </c>
      <c r="BB128" s="174"/>
      <c r="BC128" s="171"/>
      <c r="BD128" s="172">
        <f t="shared" si="50"/>
        <v>0</v>
      </c>
      <c r="BE128" s="185"/>
      <c r="BF128" s="175"/>
      <c r="BG128" s="162">
        <f t="shared" si="51"/>
        <v>0</v>
      </c>
      <c r="BH128" s="181"/>
      <c r="BI128" s="171"/>
      <c r="BJ128" s="172" t="e">
        <f>BI128*#REF!</f>
        <v>#REF!</v>
      </c>
      <c r="BK128" s="185"/>
      <c r="BL128" s="16"/>
      <c r="BM128" s="3">
        <f t="shared" si="43"/>
        <v>4260</v>
      </c>
      <c r="BN128" s="2"/>
      <c r="BO128" s="126">
        <f t="shared" si="44"/>
        <v>0</v>
      </c>
      <c r="BP128" s="72" t="e">
        <f t="shared" si="52"/>
        <v>#VALUE!</v>
      </c>
    </row>
    <row r="129" spans="1:68" x14ac:dyDescent="0.25">
      <c r="A129" s="211">
        <v>123</v>
      </c>
      <c r="B129" s="114" t="s">
        <v>147</v>
      </c>
      <c r="C129" s="111" t="s">
        <v>18</v>
      </c>
      <c r="D129" s="149"/>
      <c r="E129" s="150">
        <f t="shared" si="31"/>
        <v>0</v>
      </c>
      <c r="F129" s="176"/>
      <c r="G129" s="151">
        <v>0</v>
      </c>
      <c r="H129" s="152">
        <f t="shared" si="45"/>
        <v>0</v>
      </c>
      <c r="I129" s="177"/>
      <c r="J129" s="153">
        <v>0</v>
      </c>
      <c r="K129" s="154">
        <f t="shared" si="46"/>
        <v>0</v>
      </c>
      <c r="L129" s="178"/>
      <c r="M129" s="155">
        <v>0</v>
      </c>
      <c r="N129" s="156">
        <f t="shared" si="47"/>
        <v>0</v>
      </c>
      <c r="O129" s="179"/>
      <c r="P129" s="157">
        <v>1000</v>
      </c>
      <c r="Q129" s="158">
        <f t="shared" si="48"/>
        <v>0</v>
      </c>
      <c r="R129" s="180"/>
      <c r="S129" s="159"/>
      <c r="T129" s="150">
        <f t="shared" si="32"/>
        <v>0</v>
      </c>
      <c r="U129" s="176"/>
      <c r="V129" s="160">
        <v>0</v>
      </c>
      <c r="W129" s="156">
        <f t="shared" si="33"/>
        <v>0</v>
      </c>
      <c r="X129" s="179"/>
      <c r="Y129" s="161">
        <v>200</v>
      </c>
      <c r="Z129" s="162">
        <f t="shared" si="34"/>
        <v>0</v>
      </c>
      <c r="AA129" s="181"/>
      <c r="AB129" s="163"/>
      <c r="AC129" s="182">
        <f t="shared" si="61"/>
        <v>0</v>
      </c>
      <c r="AD129" s="182"/>
      <c r="AE129" s="165"/>
      <c r="AF129" s="183">
        <f t="shared" si="62"/>
        <v>0</v>
      </c>
      <c r="AG129" s="183"/>
      <c r="AH129" s="167">
        <v>0</v>
      </c>
      <c r="AI129" s="184">
        <f t="shared" si="63"/>
        <v>0</v>
      </c>
      <c r="AJ129" s="184"/>
      <c r="AK129" s="169"/>
      <c r="AL129" s="177">
        <f t="shared" si="64"/>
        <v>0</v>
      </c>
      <c r="AM129" s="177"/>
      <c r="AN129" s="170">
        <v>0</v>
      </c>
      <c r="AO129" s="184">
        <f t="shared" si="65"/>
        <v>0</v>
      </c>
      <c r="AP129" s="184"/>
      <c r="AQ129" s="171"/>
      <c r="AR129" s="185">
        <f t="shared" si="66"/>
        <v>0</v>
      </c>
      <c r="AS129" s="185"/>
      <c r="AT129" s="165">
        <v>2500</v>
      </c>
      <c r="AU129" s="183">
        <f t="shared" si="67"/>
        <v>0</v>
      </c>
      <c r="AV129" s="183"/>
      <c r="AW129" s="167">
        <v>300</v>
      </c>
      <c r="AX129" s="184">
        <f t="shared" si="68"/>
        <v>0</v>
      </c>
      <c r="AY129" s="184"/>
      <c r="AZ129" s="173">
        <v>0</v>
      </c>
      <c r="BA129" s="166">
        <f t="shared" si="49"/>
        <v>0</v>
      </c>
      <c r="BB129" s="174"/>
      <c r="BC129" s="171"/>
      <c r="BD129" s="172">
        <f t="shared" si="50"/>
        <v>0</v>
      </c>
      <c r="BE129" s="185"/>
      <c r="BF129" s="175"/>
      <c r="BG129" s="162">
        <f t="shared" si="51"/>
        <v>0</v>
      </c>
      <c r="BH129" s="181"/>
      <c r="BI129" s="171"/>
      <c r="BJ129" s="172" t="e">
        <f>BI129*#REF!</f>
        <v>#REF!</v>
      </c>
      <c r="BK129" s="185"/>
      <c r="BL129" s="16"/>
      <c r="BM129" s="3">
        <f t="shared" si="43"/>
        <v>4000</v>
      </c>
      <c r="BN129" s="2"/>
      <c r="BO129" s="126">
        <f t="shared" si="44"/>
        <v>0</v>
      </c>
      <c r="BP129" s="72" t="e">
        <f t="shared" si="52"/>
        <v>#VALUE!</v>
      </c>
    </row>
    <row r="130" spans="1:68" x14ac:dyDescent="0.25">
      <c r="A130" s="211">
        <v>124</v>
      </c>
      <c r="B130" s="114" t="s">
        <v>148</v>
      </c>
      <c r="C130" s="111" t="s">
        <v>18</v>
      </c>
      <c r="D130" s="149"/>
      <c r="E130" s="150">
        <f t="shared" si="31"/>
        <v>0</v>
      </c>
      <c r="F130" s="176"/>
      <c r="G130" s="151">
        <v>0</v>
      </c>
      <c r="H130" s="152">
        <f t="shared" si="45"/>
        <v>0</v>
      </c>
      <c r="I130" s="177"/>
      <c r="J130" s="153">
        <v>0</v>
      </c>
      <c r="K130" s="154">
        <f t="shared" si="46"/>
        <v>0</v>
      </c>
      <c r="L130" s="178"/>
      <c r="M130" s="155">
        <v>0</v>
      </c>
      <c r="N130" s="156">
        <f t="shared" si="47"/>
        <v>0</v>
      </c>
      <c r="O130" s="179"/>
      <c r="P130" s="157">
        <v>1000</v>
      </c>
      <c r="Q130" s="158">
        <f t="shared" si="48"/>
        <v>0</v>
      </c>
      <c r="R130" s="180"/>
      <c r="S130" s="159"/>
      <c r="T130" s="150">
        <f t="shared" si="32"/>
        <v>0</v>
      </c>
      <c r="U130" s="176"/>
      <c r="V130" s="160">
        <v>0</v>
      </c>
      <c r="W130" s="156">
        <f t="shared" si="33"/>
        <v>0</v>
      </c>
      <c r="X130" s="179"/>
      <c r="Y130" s="161">
        <v>200</v>
      </c>
      <c r="Z130" s="162">
        <f t="shared" si="34"/>
        <v>0</v>
      </c>
      <c r="AA130" s="181"/>
      <c r="AB130" s="163"/>
      <c r="AC130" s="182">
        <f t="shared" si="61"/>
        <v>0</v>
      </c>
      <c r="AD130" s="182"/>
      <c r="AE130" s="165"/>
      <c r="AF130" s="183">
        <f t="shared" si="62"/>
        <v>0</v>
      </c>
      <c r="AG130" s="183"/>
      <c r="AH130" s="167">
        <v>0</v>
      </c>
      <c r="AI130" s="184">
        <f t="shared" si="63"/>
        <v>0</v>
      </c>
      <c r="AJ130" s="184"/>
      <c r="AK130" s="169"/>
      <c r="AL130" s="177">
        <f t="shared" si="64"/>
        <v>0</v>
      </c>
      <c r="AM130" s="177"/>
      <c r="AN130" s="170">
        <v>0</v>
      </c>
      <c r="AO130" s="184">
        <f t="shared" si="65"/>
        <v>0</v>
      </c>
      <c r="AP130" s="184"/>
      <c r="AQ130" s="171"/>
      <c r="AR130" s="185">
        <f t="shared" si="66"/>
        <v>0</v>
      </c>
      <c r="AS130" s="185"/>
      <c r="AT130" s="165">
        <v>2500</v>
      </c>
      <c r="AU130" s="183">
        <f t="shared" si="67"/>
        <v>0</v>
      </c>
      <c r="AV130" s="183"/>
      <c r="AW130" s="167">
        <v>360</v>
      </c>
      <c r="AX130" s="184">
        <f t="shared" si="68"/>
        <v>0</v>
      </c>
      <c r="AY130" s="184"/>
      <c r="AZ130" s="173">
        <v>0</v>
      </c>
      <c r="BA130" s="166">
        <f t="shared" si="49"/>
        <v>0</v>
      </c>
      <c r="BB130" s="174"/>
      <c r="BC130" s="171"/>
      <c r="BD130" s="172">
        <f t="shared" si="50"/>
        <v>0</v>
      </c>
      <c r="BE130" s="185"/>
      <c r="BF130" s="175"/>
      <c r="BG130" s="162">
        <f t="shared" si="51"/>
        <v>0</v>
      </c>
      <c r="BH130" s="181"/>
      <c r="BI130" s="171"/>
      <c r="BJ130" s="172" t="e">
        <f>BI130*#REF!</f>
        <v>#REF!</v>
      </c>
      <c r="BK130" s="185"/>
      <c r="BL130" s="16"/>
      <c r="BM130" s="3">
        <f t="shared" si="43"/>
        <v>4060</v>
      </c>
      <c r="BN130" s="2"/>
      <c r="BO130" s="126">
        <f t="shared" si="44"/>
        <v>0</v>
      </c>
      <c r="BP130" s="72" t="e">
        <f t="shared" si="52"/>
        <v>#VALUE!</v>
      </c>
    </row>
    <row r="131" spans="1:68" x14ac:dyDescent="0.25">
      <c r="A131" s="211">
        <v>125</v>
      </c>
      <c r="B131" s="114" t="s">
        <v>149</v>
      </c>
      <c r="C131" s="111" t="s">
        <v>18</v>
      </c>
      <c r="D131" s="149"/>
      <c r="E131" s="150">
        <f t="shared" si="31"/>
        <v>0</v>
      </c>
      <c r="F131" s="176"/>
      <c r="G131" s="151">
        <v>0</v>
      </c>
      <c r="H131" s="152">
        <f t="shared" si="45"/>
        <v>0</v>
      </c>
      <c r="I131" s="177"/>
      <c r="J131" s="153">
        <v>0</v>
      </c>
      <c r="K131" s="154">
        <f t="shared" si="46"/>
        <v>0</v>
      </c>
      <c r="L131" s="178"/>
      <c r="M131" s="155">
        <v>100</v>
      </c>
      <c r="N131" s="156">
        <f t="shared" si="47"/>
        <v>0</v>
      </c>
      <c r="O131" s="179"/>
      <c r="P131" s="157">
        <v>1000</v>
      </c>
      <c r="Q131" s="158">
        <f t="shared" si="48"/>
        <v>0</v>
      </c>
      <c r="R131" s="180"/>
      <c r="S131" s="159"/>
      <c r="T131" s="150">
        <f t="shared" si="32"/>
        <v>0</v>
      </c>
      <c r="U131" s="176"/>
      <c r="V131" s="160">
        <v>0</v>
      </c>
      <c r="W131" s="156">
        <f t="shared" si="33"/>
        <v>0</v>
      </c>
      <c r="X131" s="179"/>
      <c r="Y131" s="161">
        <v>200</v>
      </c>
      <c r="Z131" s="162">
        <f t="shared" si="34"/>
        <v>0</v>
      </c>
      <c r="AA131" s="181"/>
      <c r="AB131" s="163"/>
      <c r="AC131" s="182">
        <f t="shared" si="61"/>
        <v>0</v>
      </c>
      <c r="AD131" s="182"/>
      <c r="AE131" s="165"/>
      <c r="AF131" s="183">
        <f t="shared" si="62"/>
        <v>0</v>
      </c>
      <c r="AG131" s="183"/>
      <c r="AH131" s="167">
        <v>0</v>
      </c>
      <c r="AI131" s="184">
        <f t="shared" si="63"/>
        <v>0</v>
      </c>
      <c r="AJ131" s="184"/>
      <c r="AK131" s="169"/>
      <c r="AL131" s="177">
        <f t="shared" si="64"/>
        <v>0</v>
      </c>
      <c r="AM131" s="177"/>
      <c r="AN131" s="170">
        <v>0</v>
      </c>
      <c r="AO131" s="184">
        <f t="shared" si="65"/>
        <v>0</v>
      </c>
      <c r="AP131" s="184"/>
      <c r="AQ131" s="171"/>
      <c r="AR131" s="185">
        <f t="shared" si="66"/>
        <v>0</v>
      </c>
      <c r="AS131" s="185"/>
      <c r="AT131" s="165">
        <v>2000</v>
      </c>
      <c r="AU131" s="183">
        <f t="shared" si="67"/>
        <v>0</v>
      </c>
      <c r="AV131" s="183"/>
      <c r="AW131" s="167">
        <v>300</v>
      </c>
      <c r="AX131" s="184">
        <f t="shared" si="68"/>
        <v>0</v>
      </c>
      <c r="AY131" s="184"/>
      <c r="AZ131" s="173">
        <v>0</v>
      </c>
      <c r="BA131" s="166">
        <f t="shared" si="49"/>
        <v>0</v>
      </c>
      <c r="BB131" s="174"/>
      <c r="BC131" s="171"/>
      <c r="BD131" s="172">
        <f t="shared" si="50"/>
        <v>0</v>
      </c>
      <c r="BE131" s="185"/>
      <c r="BF131" s="175"/>
      <c r="BG131" s="162">
        <f t="shared" si="51"/>
        <v>0</v>
      </c>
      <c r="BH131" s="181"/>
      <c r="BI131" s="171"/>
      <c r="BJ131" s="172" t="e">
        <f>BI131*#REF!</f>
        <v>#REF!</v>
      </c>
      <c r="BK131" s="185"/>
      <c r="BL131" s="16"/>
      <c r="BM131" s="3">
        <f t="shared" si="43"/>
        <v>3600</v>
      </c>
      <c r="BN131" s="2"/>
      <c r="BO131" s="126">
        <f t="shared" si="44"/>
        <v>0</v>
      </c>
      <c r="BP131" s="72" t="e">
        <f t="shared" si="52"/>
        <v>#VALUE!</v>
      </c>
    </row>
    <row r="132" spans="1:68" x14ac:dyDescent="0.25">
      <c r="A132" s="211">
        <v>126</v>
      </c>
      <c r="B132" s="114" t="s">
        <v>150</v>
      </c>
      <c r="C132" s="111" t="s">
        <v>18</v>
      </c>
      <c r="D132" s="149"/>
      <c r="E132" s="150">
        <f t="shared" si="31"/>
        <v>0</v>
      </c>
      <c r="F132" s="176"/>
      <c r="G132" s="151">
        <v>0</v>
      </c>
      <c r="H132" s="152">
        <f t="shared" si="45"/>
        <v>0</v>
      </c>
      <c r="I132" s="177"/>
      <c r="J132" s="153">
        <v>0</v>
      </c>
      <c r="K132" s="154">
        <f t="shared" si="46"/>
        <v>0</v>
      </c>
      <c r="L132" s="178"/>
      <c r="M132" s="155">
        <v>0</v>
      </c>
      <c r="N132" s="156">
        <f t="shared" si="47"/>
        <v>0</v>
      </c>
      <c r="O132" s="179"/>
      <c r="P132" s="157">
        <v>1000</v>
      </c>
      <c r="Q132" s="158">
        <f t="shared" si="48"/>
        <v>0</v>
      </c>
      <c r="R132" s="180"/>
      <c r="S132" s="159"/>
      <c r="T132" s="150">
        <f t="shared" si="32"/>
        <v>0</v>
      </c>
      <c r="U132" s="176"/>
      <c r="V132" s="160">
        <v>0</v>
      </c>
      <c r="W132" s="156">
        <f t="shared" si="33"/>
        <v>0</v>
      </c>
      <c r="X132" s="179"/>
      <c r="Y132" s="161">
        <v>200</v>
      </c>
      <c r="Z132" s="162">
        <f t="shared" si="34"/>
        <v>0</v>
      </c>
      <c r="AA132" s="181"/>
      <c r="AB132" s="163"/>
      <c r="AC132" s="182">
        <f t="shared" si="61"/>
        <v>0</v>
      </c>
      <c r="AD132" s="182"/>
      <c r="AE132" s="165"/>
      <c r="AF132" s="183">
        <f t="shared" si="62"/>
        <v>0</v>
      </c>
      <c r="AG132" s="183"/>
      <c r="AH132" s="167">
        <v>0</v>
      </c>
      <c r="AI132" s="184">
        <f t="shared" si="63"/>
        <v>0</v>
      </c>
      <c r="AJ132" s="184"/>
      <c r="AK132" s="169"/>
      <c r="AL132" s="177">
        <f t="shared" si="64"/>
        <v>0</v>
      </c>
      <c r="AM132" s="177"/>
      <c r="AN132" s="170">
        <v>0</v>
      </c>
      <c r="AO132" s="184">
        <f t="shared" si="65"/>
        <v>0</v>
      </c>
      <c r="AP132" s="184"/>
      <c r="AQ132" s="171"/>
      <c r="AR132" s="185">
        <f t="shared" si="66"/>
        <v>0</v>
      </c>
      <c r="AS132" s="185"/>
      <c r="AT132" s="165"/>
      <c r="AU132" s="183">
        <f t="shared" si="67"/>
        <v>0</v>
      </c>
      <c r="AV132" s="183"/>
      <c r="AW132" s="167">
        <v>0</v>
      </c>
      <c r="AX132" s="184">
        <f t="shared" si="68"/>
        <v>0</v>
      </c>
      <c r="AY132" s="184"/>
      <c r="AZ132" s="173">
        <v>0</v>
      </c>
      <c r="BA132" s="166">
        <f t="shared" si="49"/>
        <v>0</v>
      </c>
      <c r="BB132" s="174"/>
      <c r="BC132" s="171"/>
      <c r="BD132" s="172">
        <f t="shared" si="50"/>
        <v>0</v>
      </c>
      <c r="BE132" s="185"/>
      <c r="BF132" s="175"/>
      <c r="BG132" s="162">
        <f t="shared" si="51"/>
        <v>0</v>
      </c>
      <c r="BH132" s="181"/>
      <c r="BI132" s="171"/>
      <c r="BJ132" s="172" t="e">
        <f>BI132*#REF!</f>
        <v>#REF!</v>
      </c>
      <c r="BK132" s="185"/>
      <c r="BL132" s="16"/>
      <c r="BM132" s="3">
        <f t="shared" si="43"/>
        <v>1200</v>
      </c>
      <c r="BN132" s="2"/>
      <c r="BO132" s="126">
        <f t="shared" si="44"/>
        <v>0</v>
      </c>
      <c r="BP132" s="72" t="e">
        <f t="shared" si="52"/>
        <v>#VALUE!</v>
      </c>
    </row>
    <row r="133" spans="1:68" x14ac:dyDescent="0.25">
      <c r="A133" s="211">
        <v>127</v>
      </c>
      <c r="B133" s="114" t="s">
        <v>151</v>
      </c>
      <c r="C133" s="111" t="s">
        <v>18</v>
      </c>
      <c r="D133" s="149"/>
      <c r="E133" s="150">
        <f t="shared" si="31"/>
        <v>0</v>
      </c>
      <c r="F133" s="176"/>
      <c r="G133" s="151">
        <v>0</v>
      </c>
      <c r="H133" s="152">
        <f t="shared" si="45"/>
        <v>0</v>
      </c>
      <c r="I133" s="177"/>
      <c r="J133" s="153">
        <v>0</v>
      </c>
      <c r="K133" s="154">
        <f t="shared" si="46"/>
        <v>0</v>
      </c>
      <c r="L133" s="178"/>
      <c r="M133" s="155">
        <v>0</v>
      </c>
      <c r="N133" s="156">
        <f t="shared" si="47"/>
        <v>0</v>
      </c>
      <c r="O133" s="179"/>
      <c r="P133" s="157">
        <v>1000</v>
      </c>
      <c r="Q133" s="158">
        <f t="shared" si="48"/>
        <v>0</v>
      </c>
      <c r="R133" s="180"/>
      <c r="S133" s="159"/>
      <c r="T133" s="150">
        <f t="shared" si="32"/>
        <v>0</v>
      </c>
      <c r="U133" s="176"/>
      <c r="V133" s="160">
        <v>0</v>
      </c>
      <c r="W133" s="156">
        <f t="shared" si="33"/>
        <v>0</v>
      </c>
      <c r="X133" s="179"/>
      <c r="Y133" s="161">
        <v>100</v>
      </c>
      <c r="Z133" s="162">
        <f t="shared" si="34"/>
        <v>0</v>
      </c>
      <c r="AA133" s="181"/>
      <c r="AB133" s="163"/>
      <c r="AC133" s="182">
        <f t="shared" si="61"/>
        <v>0</v>
      </c>
      <c r="AD133" s="182"/>
      <c r="AE133" s="165"/>
      <c r="AF133" s="183">
        <f t="shared" si="62"/>
        <v>0</v>
      </c>
      <c r="AG133" s="183"/>
      <c r="AH133" s="167">
        <v>0</v>
      </c>
      <c r="AI133" s="184">
        <f t="shared" si="63"/>
        <v>0</v>
      </c>
      <c r="AJ133" s="184"/>
      <c r="AK133" s="169">
        <v>400</v>
      </c>
      <c r="AL133" s="177">
        <f t="shared" si="64"/>
        <v>0</v>
      </c>
      <c r="AM133" s="177"/>
      <c r="AN133" s="170">
        <v>0</v>
      </c>
      <c r="AO133" s="184">
        <f t="shared" si="65"/>
        <v>0</v>
      </c>
      <c r="AP133" s="184"/>
      <c r="AQ133" s="171"/>
      <c r="AR133" s="185">
        <f t="shared" si="66"/>
        <v>0</v>
      </c>
      <c r="AS133" s="185"/>
      <c r="AT133" s="165"/>
      <c r="AU133" s="183">
        <f t="shared" si="67"/>
        <v>0</v>
      </c>
      <c r="AV133" s="183"/>
      <c r="AW133" s="167">
        <v>0</v>
      </c>
      <c r="AX133" s="184">
        <f t="shared" si="68"/>
        <v>0</v>
      </c>
      <c r="AY133" s="184"/>
      <c r="AZ133" s="173">
        <v>0</v>
      </c>
      <c r="BA133" s="166">
        <f t="shared" si="49"/>
        <v>0</v>
      </c>
      <c r="BB133" s="174"/>
      <c r="BC133" s="171">
        <v>150</v>
      </c>
      <c r="BD133" s="172">
        <f t="shared" si="50"/>
        <v>0</v>
      </c>
      <c r="BE133" s="185"/>
      <c r="BF133" s="175"/>
      <c r="BG133" s="162">
        <f t="shared" si="51"/>
        <v>0</v>
      </c>
      <c r="BH133" s="181"/>
      <c r="BI133" s="171"/>
      <c r="BJ133" s="172" t="e">
        <f>BI133*#REF!</f>
        <v>#REF!</v>
      </c>
      <c r="BK133" s="185"/>
      <c r="BL133" s="16"/>
      <c r="BM133" s="3">
        <f t="shared" si="43"/>
        <v>1650</v>
      </c>
      <c r="BN133" s="2"/>
      <c r="BO133" s="126">
        <f t="shared" si="44"/>
        <v>0</v>
      </c>
      <c r="BP133" s="72" t="e">
        <f t="shared" si="52"/>
        <v>#VALUE!</v>
      </c>
    </row>
    <row r="134" spans="1:68" x14ac:dyDescent="0.25">
      <c r="A134" s="211">
        <v>128</v>
      </c>
      <c r="B134" s="114" t="s">
        <v>152</v>
      </c>
      <c r="C134" s="111" t="s">
        <v>18</v>
      </c>
      <c r="D134" s="149"/>
      <c r="E134" s="150">
        <f t="shared" si="31"/>
        <v>0</v>
      </c>
      <c r="F134" s="176"/>
      <c r="G134" s="151">
        <v>0</v>
      </c>
      <c r="H134" s="152">
        <f t="shared" si="45"/>
        <v>0</v>
      </c>
      <c r="I134" s="177"/>
      <c r="J134" s="153">
        <v>0</v>
      </c>
      <c r="K134" s="154">
        <f t="shared" si="46"/>
        <v>0</v>
      </c>
      <c r="L134" s="178"/>
      <c r="M134" s="155">
        <v>0</v>
      </c>
      <c r="N134" s="156">
        <f t="shared" si="47"/>
        <v>0</v>
      </c>
      <c r="O134" s="179"/>
      <c r="P134" s="157">
        <v>1000</v>
      </c>
      <c r="Q134" s="158">
        <f t="shared" si="48"/>
        <v>0</v>
      </c>
      <c r="R134" s="180"/>
      <c r="S134" s="159"/>
      <c r="T134" s="150">
        <f t="shared" si="32"/>
        <v>0</v>
      </c>
      <c r="U134" s="176"/>
      <c r="V134" s="160">
        <v>300</v>
      </c>
      <c r="W134" s="156">
        <f t="shared" si="33"/>
        <v>0</v>
      </c>
      <c r="X134" s="179"/>
      <c r="Y134" s="161">
        <v>100</v>
      </c>
      <c r="Z134" s="162">
        <f t="shared" si="34"/>
        <v>0</v>
      </c>
      <c r="AA134" s="181"/>
      <c r="AB134" s="163"/>
      <c r="AC134" s="182">
        <f t="shared" si="61"/>
        <v>0</v>
      </c>
      <c r="AD134" s="182"/>
      <c r="AE134" s="165"/>
      <c r="AF134" s="183">
        <f t="shared" si="62"/>
        <v>0</v>
      </c>
      <c r="AG134" s="183"/>
      <c r="AH134" s="167">
        <v>0</v>
      </c>
      <c r="AI134" s="184">
        <f t="shared" si="63"/>
        <v>0</v>
      </c>
      <c r="AJ134" s="184"/>
      <c r="AK134" s="169">
        <v>4000</v>
      </c>
      <c r="AL134" s="177">
        <f t="shared" si="64"/>
        <v>0</v>
      </c>
      <c r="AM134" s="177"/>
      <c r="AN134" s="170">
        <v>0</v>
      </c>
      <c r="AO134" s="184">
        <f t="shared" si="65"/>
        <v>0</v>
      </c>
      <c r="AP134" s="184"/>
      <c r="AQ134" s="171">
        <v>1500</v>
      </c>
      <c r="AR134" s="185">
        <f t="shared" si="66"/>
        <v>0</v>
      </c>
      <c r="AS134" s="185"/>
      <c r="AT134" s="165"/>
      <c r="AU134" s="183">
        <f t="shared" si="67"/>
        <v>0</v>
      </c>
      <c r="AV134" s="183"/>
      <c r="AW134" s="167">
        <v>0</v>
      </c>
      <c r="AX134" s="184">
        <f t="shared" si="68"/>
        <v>0</v>
      </c>
      <c r="AY134" s="184"/>
      <c r="AZ134" s="173">
        <v>0</v>
      </c>
      <c r="BA134" s="166">
        <f t="shared" si="49"/>
        <v>0</v>
      </c>
      <c r="BB134" s="174"/>
      <c r="BC134" s="171"/>
      <c r="BD134" s="172">
        <f t="shared" si="50"/>
        <v>0</v>
      </c>
      <c r="BE134" s="185"/>
      <c r="BF134" s="175"/>
      <c r="BG134" s="162">
        <f t="shared" si="51"/>
        <v>0</v>
      </c>
      <c r="BH134" s="181"/>
      <c r="BI134" s="171"/>
      <c r="BJ134" s="172" t="e">
        <f>BI134*#REF!</f>
        <v>#REF!</v>
      </c>
      <c r="BK134" s="185"/>
      <c r="BL134" s="16"/>
      <c r="BM134" s="3">
        <f t="shared" si="43"/>
        <v>6900</v>
      </c>
      <c r="BN134" s="2"/>
      <c r="BO134" s="126">
        <f t="shared" si="44"/>
        <v>0</v>
      </c>
      <c r="BP134" s="72" t="e">
        <f t="shared" si="52"/>
        <v>#VALUE!</v>
      </c>
    </row>
    <row r="135" spans="1:68" x14ac:dyDescent="0.25">
      <c r="A135" s="211">
        <v>129</v>
      </c>
      <c r="B135" s="114" t="s">
        <v>153</v>
      </c>
      <c r="C135" s="111" t="s">
        <v>18</v>
      </c>
      <c r="D135" s="149"/>
      <c r="E135" s="150">
        <f t="shared" ref="E135:E154" si="69">D135*BN135</f>
        <v>0</v>
      </c>
      <c r="F135" s="176"/>
      <c r="G135" s="151">
        <v>0</v>
      </c>
      <c r="H135" s="152">
        <f t="shared" si="45"/>
        <v>0</v>
      </c>
      <c r="I135" s="177"/>
      <c r="J135" s="153">
        <v>0</v>
      </c>
      <c r="K135" s="154">
        <f t="shared" si="46"/>
        <v>0</v>
      </c>
      <c r="L135" s="178"/>
      <c r="M135" s="155">
        <v>0</v>
      </c>
      <c r="N135" s="156">
        <f t="shared" si="47"/>
        <v>0</v>
      </c>
      <c r="O135" s="179"/>
      <c r="P135" s="157">
        <v>1000</v>
      </c>
      <c r="Q135" s="158">
        <f t="shared" si="48"/>
        <v>0</v>
      </c>
      <c r="R135" s="180"/>
      <c r="S135" s="159"/>
      <c r="T135" s="150">
        <f t="shared" ref="T135:T154" si="70">S135*BN135</f>
        <v>0</v>
      </c>
      <c r="U135" s="176"/>
      <c r="V135" s="160">
        <v>2500</v>
      </c>
      <c r="W135" s="156">
        <f t="shared" ref="W135:W154" si="71">V135*BN135</f>
        <v>0</v>
      </c>
      <c r="X135" s="179"/>
      <c r="Y135" s="161">
        <v>100</v>
      </c>
      <c r="Z135" s="162">
        <f t="shared" ref="Z135:Z154" si="72">Y135*BN135</f>
        <v>0</v>
      </c>
      <c r="AA135" s="181"/>
      <c r="AB135" s="163">
        <v>100</v>
      </c>
      <c r="AC135" s="182">
        <f t="shared" si="61"/>
        <v>0</v>
      </c>
      <c r="AD135" s="182"/>
      <c r="AE135" s="165"/>
      <c r="AF135" s="183">
        <f t="shared" si="62"/>
        <v>0</v>
      </c>
      <c r="AG135" s="183"/>
      <c r="AH135" s="167">
        <v>2000</v>
      </c>
      <c r="AI135" s="184">
        <f t="shared" si="63"/>
        <v>0</v>
      </c>
      <c r="AJ135" s="184"/>
      <c r="AK135" s="169">
        <v>1000</v>
      </c>
      <c r="AL135" s="177">
        <f t="shared" si="64"/>
        <v>0</v>
      </c>
      <c r="AM135" s="177"/>
      <c r="AN135" s="170">
        <v>1500</v>
      </c>
      <c r="AO135" s="184">
        <f t="shared" si="65"/>
        <v>0</v>
      </c>
      <c r="AP135" s="184"/>
      <c r="AQ135" s="171">
        <v>3000</v>
      </c>
      <c r="AR135" s="185">
        <f t="shared" si="66"/>
        <v>0</v>
      </c>
      <c r="AS135" s="185"/>
      <c r="AT135" s="165"/>
      <c r="AU135" s="183">
        <f t="shared" si="67"/>
        <v>0</v>
      </c>
      <c r="AV135" s="183"/>
      <c r="AW135" s="167">
        <v>0</v>
      </c>
      <c r="AX135" s="184">
        <f t="shared" si="68"/>
        <v>0</v>
      </c>
      <c r="AY135" s="184"/>
      <c r="AZ135" s="173">
        <v>0</v>
      </c>
      <c r="BA135" s="166">
        <f t="shared" si="49"/>
        <v>0</v>
      </c>
      <c r="BB135" s="174"/>
      <c r="BC135" s="171">
        <v>200</v>
      </c>
      <c r="BD135" s="172">
        <f t="shared" si="50"/>
        <v>0</v>
      </c>
      <c r="BE135" s="185"/>
      <c r="BF135" s="175"/>
      <c r="BG135" s="162">
        <f t="shared" si="51"/>
        <v>0</v>
      </c>
      <c r="BH135" s="181"/>
      <c r="BI135" s="171"/>
      <c r="BJ135" s="172" t="e">
        <f>BI135*#REF!</f>
        <v>#REF!</v>
      </c>
      <c r="BK135" s="185"/>
      <c r="BL135" s="16"/>
      <c r="BM135" s="3">
        <f t="shared" ref="BM135:BM152" si="73">D135+G135+J135+M135+P135+S135+V135+Y135+AB135+AE135+AH135+AK135+AN135+AQ135+AT135+AW135+AZ135+BC135+BF135</f>
        <v>11400</v>
      </c>
      <c r="BN135" s="2"/>
      <c r="BO135" s="126">
        <f t="shared" ref="BO135:BO154" si="74">BM135*BN135</f>
        <v>0</v>
      </c>
      <c r="BP135" s="72" t="e">
        <f t="shared" si="52"/>
        <v>#VALUE!</v>
      </c>
    </row>
    <row r="136" spans="1:68" x14ac:dyDescent="0.25">
      <c r="A136" s="211">
        <v>130</v>
      </c>
      <c r="B136" s="114" t="s">
        <v>154</v>
      </c>
      <c r="C136" s="111" t="s">
        <v>18</v>
      </c>
      <c r="D136" s="149"/>
      <c r="E136" s="150">
        <f t="shared" si="69"/>
        <v>0</v>
      </c>
      <c r="F136" s="176"/>
      <c r="G136" s="151">
        <v>0</v>
      </c>
      <c r="H136" s="152">
        <f t="shared" ref="H136:H154" si="75">G136*BN136</f>
        <v>0</v>
      </c>
      <c r="I136" s="177"/>
      <c r="J136" s="153">
        <v>200</v>
      </c>
      <c r="K136" s="154">
        <f t="shared" ref="K136:K154" si="76">J136*BN136</f>
        <v>0</v>
      </c>
      <c r="L136" s="178"/>
      <c r="M136" s="155">
        <v>100</v>
      </c>
      <c r="N136" s="156">
        <f t="shared" ref="N136:N154" si="77">M136*BN136</f>
        <v>0</v>
      </c>
      <c r="O136" s="179"/>
      <c r="P136" s="157">
        <v>1000</v>
      </c>
      <c r="Q136" s="158">
        <f t="shared" ref="Q136:Q154" si="78">P136*BN136</f>
        <v>0</v>
      </c>
      <c r="R136" s="180"/>
      <c r="S136" s="159"/>
      <c r="T136" s="150">
        <f t="shared" si="70"/>
        <v>0</v>
      </c>
      <c r="U136" s="176"/>
      <c r="V136" s="160">
        <v>2500</v>
      </c>
      <c r="W136" s="156">
        <f t="shared" si="71"/>
        <v>0</v>
      </c>
      <c r="X136" s="179"/>
      <c r="Y136" s="161">
        <v>100</v>
      </c>
      <c r="Z136" s="162">
        <f t="shared" si="72"/>
        <v>0</v>
      </c>
      <c r="AA136" s="181"/>
      <c r="AB136" s="163">
        <v>100</v>
      </c>
      <c r="AC136" s="182">
        <f t="shared" si="61"/>
        <v>0</v>
      </c>
      <c r="AD136" s="182"/>
      <c r="AE136" s="165"/>
      <c r="AF136" s="183">
        <f t="shared" si="62"/>
        <v>0</v>
      </c>
      <c r="AG136" s="183"/>
      <c r="AH136" s="167">
        <v>1400</v>
      </c>
      <c r="AI136" s="184">
        <f t="shared" si="63"/>
        <v>0</v>
      </c>
      <c r="AJ136" s="184"/>
      <c r="AK136" s="169">
        <v>200</v>
      </c>
      <c r="AL136" s="177">
        <f t="shared" si="64"/>
        <v>0</v>
      </c>
      <c r="AM136" s="177"/>
      <c r="AN136" s="170">
        <v>1500</v>
      </c>
      <c r="AO136" s="184">
        <f t="shared" si="65"/>
        <v>0</v>
      </c>
      <c r="AP136" s="184"/>
      <c r="AQ136" s="171"/>
      <c r="AR136" s="185">
        <f t="shared" si="66"/>
        <v>0</v>
      </c>
      <c r="AS136" s="185"/>
      <c r="AT136" s="165"/>
      <c r="AU136" s="183">
        <f t="shared" si="67"/>
        <v>0</v>
      </c>
      <c r="AV136" s="183"/>
      <c r="AW136" s="167">
        <v>0</v>
      </c>
      <c r="AX136" s="184">
        <f t="shared" si="68"/>
        <v>0</v>
      </c>
      <c r="AY136" s="184"/>
      <c r="AZ136" s="173">
        <v>0</v>
      </c>
      <c r="BA136" s="166">
        <f t="shared" ref="BA136:BA154" si="79">AZ136*BN136</f>
        <v>0</v>
      </c>
      <c r="BB136" s="174"/>
      <c r="BC136" s="171"/>
      <c r="BD136" s="172">
        <f t="shared" ref="BD136:BD154" si="80">BC136*BN136</f>
        <v>0</v>
      </c>
      <c r="BE136" s="185"/>
      <c r="BF136" s="175"/>
      <c r="BG136" s="162">
        <f t="shared" ref="BG136:BG154" si="81">BF136*BN136</f>
        <v>0</v>
      </c>
      <c r="BH136" s="181"/>
      <c r="BI136" s="171"/>
      <c r="BJ136" s="172" t="e">
        <f>BI136*#REF!</f>
        <v>#REF!</v>
      </c>
      <c r="BK136" s="185"/>
      <c r="BL136" s="16"/>
      <c r="BM136" s="3">
        <f t="shared" si="73"/>
        <v>7100</v>
      </c>
      <c r="BN136" s="2"/>
      <c r="BO136" s="126">
        <f t="shared" si="74"/>
        <v>0</v>
      </c>
      <c r="BP136" s="72" t="e">
        <f t="shared" ref="BP136:BP162" si="82">BO136/$BO$163*100%</f>
        <v>#VALUE!</v>
      </c>
    </row>
    <row r="137" spans="1:68" x14ac:dyDescent="0.25">
      <c r="A137" s="211">
        <v>131</v>
      </c>
      <c r="B137" s="114" t="s">
        <v>155</v>
      </c>
      <c r="C137" s="111" t="s">
        <v>18</v>
      </c>
      <c r="D137" s="149"/>
      <c r="E137" s="150">
        <f t="shared" si="69"/>
        <v>0</v>
      </c>
      <c r="F137" s="176"/>
      <c r="G137" s="151">
        <v>0</v>
      </c>
      <c r="H137" s="152">
        <f t="shared" si="75"/>
        <v>0</v>
      </c>
      <c r="I137" s="177"/>
      <c r="J137" s="153">
        <v>200</v>
      </c>
      <c r="K137" s="154">
        <f t="shared" si="76"/>
        <v>0</v>
      </c>
      <c r="L137" s="178"/>
      <c r="M137" s="155">
        <v>0</v>
      </c>
      <c r="N137" s="156">
        <f t="shared" si="77"/>
        <v>0</v>
      </c>
      <c r="O137" s="179"/>
      <c r="P137" s="157">
        <v>1000</v>
      </c>
      <c r="Q137" s="158">
        <f t="shared" si="78"/>
        <v>0</v>
      </c>
      <c r="R137" s="180"/>
      <c r="S137" s="159"/>
      <c r="T137" s="150">
        <f t="shared" si="70"/>
        <v>0</v>
      </c>
      <c r="U137" s="176"/>
      <c r="V137" s="160">
        <v>0</v>
      </c>
      <c r="W137" s="156">
        <f t="shared" si="71"/>
        <v>0</v>
      </c>
      <c r="X137" s="179"/>
      <c r="Y137" s="161">
        <v>100</v>
      </c>
      <c r="Z137" s="162">
        <f t="shared" si="72"/>
        <v>0</v>
      </c>
      <c r="AA137" s="181"/>
      <c r="AB137" s="163"/>
      <c r="AC137" s="182">
        <f t="shared" si="61"/>
        <v>0</v>
      </c>
      <c r="AD137" s="182"/>
      <c r="AE137" s="165"/>
      <c r="AF137" s="183">
        <f t="shared" si="62"/>
        <v>0</v>
      </c>
      <c r="AG137" s="183"/>
      <c r="AH137" s="167">
        <v>1000</v>
      </c>
      <c r="AI137" s="184">
        <f t="shared" si="63"/>
        <v>0</v>
      </c>
      <c r="AJ137" s="184"/>
      <c r="AK137" s="169"/>
      <c r="AL137" s="177">
        <f t="shared" si="64"/>
        <v>0</v>
      </c>
      <c r="AM137" s="177"/>
      <c r="AN137" s="170">
        <v>0</v>
      </c>
      <c r="AO137" s="184">
        <f t="shared" si="65"/>
        <v>0</v>
      </c>
      <c r="AP137" s="184"/>
      <c r="AQ137" s="171"/>
      <c r="AR137" s="185">
        <f t="shared" si="66"/>
        <v>0</v>
      </c>
      <c r="AS137" s="185"/>
      <c r="AT137" s="165"/>
      <c r="AU137" s="183">
        <f t="shared" si="67"/>
        <v>0</v>
      </c>
      <c r="AV137" s="183"/>
      <c r="AW137" s="167">
        <v>0</v>
      </c>
      <c r="AX137" s="184">
        <f t="shared" si="68"/>
        <v>0</v>
      </c>
      <c r="AY137" s="184"/>
      <c r="AZ137" s="173">
        <v>0</v>
      </c>
      <c r="BA137" s="166">
        <f t="shared" si="79"/>
        <v>0</v>
      </c>
      <c r="BB137" s="174"/>
      <c r="BC137" s="171"/>
      <c r="BD137" s="172">
        <f t="shared" si="80"/>
        <v>0</v>
      </c>
      <c r="BE137" s="185"/>
      <c r="BF137" s="175"/>
      <c r="BG137" s="162">
        <f t="shared" si="81"/>
        <v>0</v>
      </c>
      <c r="BH137" s="181"/>
      <c r="BI137" s="171"/>
      <c r="BJ137" s="172" t="e">
        <f>BI137*#REF!</f>
        <v>#REF!</v>
      </c>
      <c r="BK137" s="185"/>
      <c r="BL137" s="16"/>
      <c r="BM137" s="3">
        <f t="shared" si="73"/>
        <v>2300</v>
      </c>
      <c r="BN137" s="2"/>
      <c r="BO137" s="126">
        <f t="shared" si="74"/>
        <v>0</v>
      </c>
      <c r="BP137" s="72" t="e">
        <f t="shared" si="82"/>
        <v>#VALUE!</v>
      </c>
    </row>
    <row r="138" spans="1:68" x14ac:dyDescent="0.25">
      <c r="A138" s="211">
        <v>132</v>
      </c>
      <c r="B138" s="114" t="s">
        <v>156</v>
      </c>
      <c r="C138" s="111" t="s">
        <v>18</v>
      </c>
      <c r="D138" s="149"/>
      <c r="E138" s="150">
        <f t="shared" si="69"/>
        <v>0</v>
      </c>
      <c r="F138" s="176"/>
      <c r="G138" s="151">
        <v>1200</v>
      </c>
      <c r="H138" s="152">
        <f t="shared" si="75"/>
        <v>0</v>
      </c>
      <c r="I138" s="177"/>
      <c r="J138" s="153">
        <v>200</v>
      </c>
      <c r="K138" s="154">
        <f t="shared" si="76"/>
        <v>0</v>
      </c>
      <c r="L138" s="178"/>
      <c r="M138" s="155">
        <v>0</v>
      </c>
      <c r="N138" s="156">
        <f t="shared" si="77"/>
        <v>0</v>
      </c>
      <c r="O138" s="179"/>
      <c r="P138" s="157"/>
      <c r="Q138" s="158">
        <f t="shared" si="78"/>
        <v>0</v>
      </c>
      <c r="R138" s="180"/>
      <c r="S138" s="159"/>
      <c r="T138" s="150">
        <f t="shared" si="70"/>
        <v>0</v>
      </c>
      <c r="U138" s="176"/>
      <c r="V138" s="160">
        <v>3000</v>
      </c>
      <c r="W138" s="156">
        <f t="shared" si="71"/>
        <v>0</v>
      </c>
      <c r="X138" s="179"/>
      <c r="Y138" s="161">
        <v>500</v>
      </c>
      <c r="Z138" s="162">
        <f t="shared" si="72"/>
        <v>0</v>
      </c>
      <c r="AA138" s="181"/>
      <c r="AB138" s="163">
        <v>600</v>
      </c>
      <c r="AC138" s="182">
        <f t="shared" si="61"/>
        <v>0</v>
      </c>
      <c r="AD138" s="182"/>
      <c r="AE138" s="165"/>
      <c r="AF138" s="183">
        <f t="shared" si="62"/>
        <v>0</v>
      </c>
      <c r="AG138" s="183"/>
      <c r="AH138" s="167">
        <v>700</v>
      </c>
      <c r="AI138" s="184">
        <f t="shared" si="63"/>
        <v>0</v>
      </c>
      <c r="AJ138" s="184"/>
      <c r="AK138" s="169">
        <v>500</v>
      </c>
      <c r="AL138" s="177">
        <f t="shared" si="64"/>
        <v>0</v>
      </c>
      <c r="AM138" s="177"/>
      <c r="AN138" s="170">
        <v>3500</v>
      </c>
      <c r="AO138" s="184">
        <f t="shared" si="65"/>
        <v>0</v>
      </c>
      <c r="AP138" s="184"/>
      <c r="AQ138" s="171">
        <v>200</v>
      </c>
      <c r="AR138" s="185">
        <f t="shared" si="66"/>
        <v>0</v>
      </c>
      <c r="AS138" s="185"/>
      <c r="AT138" s="165"/>
      <c r="AU138" s="183">
        <f t="shared" si="67"/>
        <v>0</v>
      </c>
      <c r="AV138" s="183"/>
      <c r="AW138" s="167">
        <v>0</v>
      </c>
      <c r="AX138" s="184">
        <f t="shared" si="68"/>
        <v>0</v>
      </c>
      <c r="AY138" s="184"/>
      <c r="AZ138" s="173">
        <v>50</v>
      </c>
      <c r="BA138" s="166">
        <f t="shared" si="79"/>
        <v>0</v>
      </c>
      <c r="BB138" s="174" t="s">
        <v>194</v>
      </c>
      <c r="BC138" s="171"/>
      <c r="BD138" s="172">
        <f t="shared" si="80"/>
        <v>0</v>
      </c>
      <c r="BE138" s="185"/>
      <c r="BF138" s="175"/>
      <c r="BG138" s="162">
        <f t="shared" si="81"/>
        <v>0</v>
      </c>
      <c r="BH138" s="181"/>
      <c r="BI138" s="171"/>
      <c r="BJ138" s="172" t="e">
        <f>BI138*#REF!</f>
        <v>#REF!</v>
      </c>
      <c r="BK138" s="185"/>
      <c r="BL138" s="16"/>
      <c r="BM138" s="3">
        <f t="shared" si="73"/>
        <v>10450</v>
      </c>
      <c r="BN138" s="2"/>
      <c r="BO138" s="126">
        <f t="shared" si="74"/>
        <v>0</v>
      </c>
      <c r="BP138" s="72" t="e">
        <f t="shared" si="82"/>
        <v>#VALUE!</v>
      </c>
    </row>
    <row r="139" spans="1:68" x14ac:dyDescent="0.25">
      <c r="A139" s="211">
        <v>133</v>
      </c>
      <c r="B139" s="114" t="s">
        <v>157</v>
      </c>
      <c r="C139" s="111" t="s">
        <v>18</v>
      </c>
      <c r="D139" s="149"/>
      <c r="E139" s="150">
        <f t="shared" si="69"/>
        <v>0</v>
      </c>
      <c r="F139" s="176"/>
      <c r="G139" s="151">
        <v>0</v>
      </c>
      <c r="H139" s="152">
        <f t="shared" si="75"/>
        <v>0</v>
      </c>
      <c r="I139" s="177"/>
      <c r="J139" s="153">
        <v>0</v>
      </c>
      <c r="K139" s="154">
        <f t="shared" si="76"/>
        <v>0</v>
      </c>
      <c r="L139" s="178"/>
      <c r="M139" s="155">
        <v>0</v>
      </c>
      <c r="N139" s="156">
        <f t="shared" si="77"/>
        <v>0</v>
      </c>
      <c r="O139" s="179"/>
      <c r="P139" s="157"/>
      <c r="Q139" s="158">
        <f t="shared" si="78"/>
        <v>0</v>
      </c>
      <c r="R139" s="180"/>
      <c r="S139" s="159"/>
      <c r="T139" s="150">
        <f t="shared" si="70"/>
        <v>0</v>
      </c>
      <c r="U139" s="176"/>
      <c r="V139" s="160">
        <v>0</v>
      </c>
      <c r="W139" s="156">
        <f t="shared" si="71"/>
        <v>0</v>
      </c>
      <c r="X139" s="179"/>
      <c r="Y139" s="161">
        <v>200</v>
      </c>
      <c r="Z139" s="162">
        <f t="shared" si="72"/>
        <v>0</v>
      </c>
      <c r="AA139" s="181"/>
      <c r="AB139" s="163"/>
      <c r="AC139" s="182">
        <f t="shared" si="61"/>
        <v>0</v>
      </c>
      <c r="AD139" s="182"/>
      <c r="AE139" s="165"/>
      <c r="AF139" s="183">
        <f t="shared" si="62"/>
        <v>0</v>
      </c>
      <c r="AG139" s="183"/>
      <c r="AH139" s="167">
        <v>0</v>
      </c>
      <c r="AI139" s="184">
        <f t="shared" si="63"/>
        <v>0</v>
      </c>
      <c r="AJ139" s="184"/>
      <c r="AK139" s="169"/>
      <c r="AL139" s="177">
        <f t="shared" si="64"/>
        <v>0</v>
      </c>
      <c r="AM139" s="177"/>
      <c r="AN139" s="170">
        <v>1500</v>
      </c>
      <c r="AO139" s="184">
        <f t="shared" si="65"/>
        <v>0</v>
      </c>
      <c r="AP139" s="184"/>
      <c r="AQ139" s="171"/>
      <c r="AR139" s="185">
        <f t="shared" si="66"/>
        <v>0</v>
      </c>
      <c r="AS139" s="185"/>
      <c r="AT139" s="165">
        <v>9000</v>
      </c>
      <c r="AU139" s="183">
        <f t="shared" si="67"/>
        <v>0</v>
      </c>
      <c r="AV139" s="183"/>
      <c r="AW139" s="167">
        <v>0</v>
      </c>
      <c r="AX139" s="184">
        <f t="shared" si="68"/>
        <v>0</v>
      </c>
      <c r="AY139" s="184"/>
      <c r="AZ139" s="173">
        <v>0</v>
      </c>
      <c r="BA139" s="166">
        <f t="shared" si="79"/>
        <v>0</v>
      </c>
      <c r="BB139" s="174"/>
      <c r="BC139" s="171"/>
      <c r="BD139" s="172">
        <f t="shared" si="80"/>
        <v>0</v>
      </c>
      <c r="BE139" s="185"/>
      <c r="BF139" s="175"/>
      <c r="BG139" s="162">
        <f t="shared" si="81"/>
        <v>0</v>
      </c>
      <c r="BH139" s="181"/>
      <c r="BI139" s="171"/>
      <c r="BJ139" s="172" t="e">
        <f>BI139*#REF!</f>
        <v>#REF!</v>
      </c>
      <c r="BK139" s="185"/>
      <c r="BL139" s="16"/>
      <c r="BM139" s="3">
        <f t="shared" si="73"/>
        <v>10700</v>
      </c>
      <c r="BN139" s="2"/>
      <c r="BO139" s="126">
        <f t="shared" si="74"/>
        <v>0</v>
      </c>
      <c r="BP139" s="72" t="e">
        <f t="shared" si="82"/>
        <v>#VALUE!</v>
      </c>
    </row>
    <row r="140" spans="1:68" x14ac:dyDescent="0.25">
      <c r="A140" s="211">
        <v>134</v>
      </c>
      <c r="B140" s="114" t="s">
        <v>158</v>
      </c>
      <c r="C140" s="111" t="s">
        <v>18</v>
      </c>
      <c r="D140" s="149"/>
      <c r="E140" s="150">
        <f t="shared" si="69"/>
        <v>0</v>
      </c>
      <c r="F140" s="176"/>
      <c r="G140" s="151">
        <v>0</v>
      </c>
      <c r="H140" s="152">
        <f t="shared" si="75"/>
        <v>0</v>
      </c>
      <c r="I140" s="177"/>
      <c r="J140" s="153">
        <v>0</v>
      </c>
      <c r="K140" s="154">
        <f t="shared" si="76"/>
        <v>0</v>
      </c>
      <c r="L140" s="178"/>
      <c r="M140" s="155">
        <v>200</v>
      </c>
      <c r="N140" s="156">
        <f t="shared" si="77"/>
        <v>0</v>
      </c>
      <c r="O140" s="179"/>
      <c r="P140" s="157"/>
      <c r="Q140" s="158">
        <f t="shared" si="78"/>
        <v>0</v>
      </c>
      <c r="R140" s="180"/>
      <c r="S140" s="159"/>
      <c r="T140" s="150">
        <f t="shared" si="70"/>
        <v>0</v>
      </c>
      <c r="U140" s="176"/>
      <c r="V140" s="160">
        <v>0</v>
      </c>
      <c r="W140" s="156">
        <f t="shared" si="71"/>
        <v>0</v>
      </c>
      <c r="X140" s="179"/>
      <c r="Y140" s="161">
        <v>200</v>
      </c>
      <c r="Z140" s="162">
        <f t="shared" si="72"/>
        <v>0</v>
      </c>
      <c r="AA140" s="181"/>
      <c r="AB140" s="163"/>
      <c r="AC140" s="182">
        <f t="shared" si="61"/>
        <v>0</v>
      </c>
      <c r="AD140" s="182"/>
      <c r="AE140" s="165">
        <v>10</v>
      </c>
      <c r="AF140" s="183">
        <f t="shared" si="62"/>
        <v>0</v>
      </c>
      <c r="AG140" s="183"/>
      <c r="AH140" s="167">
        <v>0</v>
      </c>
      <c r="AI140" s="184">
        <f t="shared" si="63"/>
        <v>0</v>
      </c>
      <c r="AJ140" s="184"/>
      <c r="AK140" s="169"/>
      <c r="AL140" s="177">
        <f t="shared" si="64"/>
        <v>0</v>
      </c>
      <c r="AM140" s="177"/>
      <c r="AN140" s="170">
        <v>0</v>
      </c>
      <c r="AO140" s="184">
        <f t="shared" si="65"/>
        <v>0</v>
      </c>
      <c r="AP140" s="184"/>
      <c r="AQ140" s="171"/>
      <c r="AR140" s="185">
        <f t="shared" si="66"/>
        <v>0</v>
      </c>
      <c r="AS140" s="185"/>
      <c r="AT140" s="165"/>
      <c r="AU140" s="183">
        <f t="shared" si="67"/>
        <v>0</v>
      </c>
      <c r="AV140" s="183"/>
      <c r="AW140" s="167">
        <v>0</v>
      </c>
      <c r="AX140" s="184">
        <f t="shared" si="68"/>
        <v>0</v>
      </c>
      <c r="AY140" s="184"/>
      <c r="AZ140" s="173">
        <v>0</v>
      </c>
      <c r="BA140" s="166">
        <f t="shared" si="79"/>
        <v>0</v>
      </c>
      <c r="BB140" s="174"/>
      <c r="BC140" s="171"/>
      <c r="BD140" s="172">
        <f t="shared" si="80"/>
        <v>0</v>
      </c>
      <c r="BE140" s="185"/>
      <c r="BF140" s="175"/>
      <c r="BG140" s="162">
        <f t="shared" si="81"/>
        <v>0</v>
      </c>
      <c r="BH140" s="181"/>
      <c r="BI140" s="171"/>
      <c r="BJ140" s="172" t="e">
        <f>BI140*#REF!</f>
        <v>#REF!</v>
      </c>
      <c r="BK140" s="185"/>
      <c r="BL140" s="16"/>
      <c r="BM140" s="3">
        <f t="shared" si="73"/>
        <v>410</v>
      </c>
      <c r="BN140" s="2"/>
      <c r="BO140" s="126">
        <f t="shared" si="74"/>
        <v>0</v>
      </c>
      <c r="BP140" s="72" t="e">
        <f t="shared" si="82"/>
        <v>#VALUE!</v>
      </c>
    </row>
    <row r="141" spans="1:68" x14ac:dyDescent="0.25">
      <c r="A141" s="211">
        <v>135</v>
      </c>
      <c r="B141" s="114" t="s">
        <v>159</v>
      </c>
      <c r="C141" s="111" t="s">
        <v>18</v>
      </c>
      <c r="D141" s="149"/>
      <c r="E141" s="150">
        <f t="shared" si="69"/>
        <v>0</v>
      </c>
      <c r="F141" s="176"/>
      <c r="G141" s="151">
        <v>0</v>
      </c>
      <c r="H141" s="152">
        <f t="shared" si="75"/>
        <v>0</v>
      </c>
      <c r="I141" s="177"/>
      <c r="J141" s="153">
        <v>0</v>
      </c>
      <c r="K141" s="154">
        <f t="shared" si="76"/>
        <v>0</v>
      </c>
      <c r="L141" s="178"/>
      <c r="M141" s="155">
        <v>200</v>
      </c>
      <c r="N141" s="156">
        <f t="shared" si="77"/>
        <v>0</v>
      </c>
      <c r="O141" s="179"/>
      <c r="P141" s="157"/>
      <c r="Q141" s="158">
        <f t="shared" si="78"/>
        <v>0</v>
      </c>
      <c r="R141" s="180"/>
      <c r="S141" s="159"/>
      <c r="T141" s="150">
        <f t="shared" si="70"/>
        <v>0</v>
      </c>
      <c r="U141" s="176"/>
      <c r="V141" s="160">
        <v>0</v>
      </c>
      <c r="W141" s="156">
        <f t="shared" si="71"/>
        <v>0</v>
      </c>
      <c r="X141" s="179"/>
      <c r="Y141" s="161">
        <v>200</v>
      </c>
      <c r="Z141" s="162">
        <f t="shared" si="72"/>
        <v>0</v>
      </c>
      <c r="AA141" s="181"/>
      <c r="AB141" s="163"/>
      <c r="AC141" s="182">
        <f t="shared" si="61"/>
        <v>0</v>
      </c>
      <c r="AD141" s="182"/>
      <c r="AE141" s="165"/>
      <c r="AF141" s="183">
        <f t="shared" si="62"/>
        <v>0</v>
      </c>
      <c r="AG141" s="183"/>
      <c r="AH141" s="167">
        <v>0</v>
      </c>
      <c r="AI141" s="184">
        <f t="shared" si="63"/>
        <v>0</v>
      </c>
      <c r="AJ141" s="184"/>
      <c r="AK141" s="169"/>
      <c r="AL141" s="177">
        <f t="shared" si="64"/>
        <v>0</v>
      </c>
      <c r="AM141" s="177"/>
      <c r="AN141" s="170">
        <v>0</v>
      </c>
      <c r="AO141" s="184">
        <f t="shared" si="65"/>
        <v>0</v>
      </c>
      <c r="AP141" s="184"/>
      <c r="AQ141" s="171"/>
      <c r="AR141" s="185">
        <f t="shared" si="66"/>
        <v>0</v>
      </c>
      <c r="AS141" s="185"/>
      <c r="AT141" s="165">
        <v>9500</v>
      </c>
      <c r="AU141" s="183">
        <f t="shared" si="67"/>
        <v>0</v>
      </c>
      <c r="AV141" s="183"/>
      <c r="AW141" s="167">
        <v>0</v>
      </c>
      <c r="AX141" s="184">
        <f t="shared" si="68"/>
        <v>0</v>
      </c>
      <c r="AY141" s="184"/>
      <c r="AZ141" s="173">
        <v>0</v>
      </c>
      <c r="BA141" s="166">
        <f t="shared" si="79"/>
        <v>0</v>
      </c>
      <c r="BB141" s="174"/>
      <c r="BC141" s="171"/>
      <c r="BD141" s="172">
        <f t="shared" si="80"/>
        <v>0</v>
      </c>
      <c r="BE141" s="185"/>
      <c r="BF141" s="175"/>
      <c r="BG141" s="162">
        <f t="shared" si="81"/>
        <v>0</v>
      </c>
      <c r="BH141" s="181"/>
      <c r="BI141" s="171"/>
      <c r="BJ141" s="172" t="e">
        <f>BI141*#REF!</f>
        <v>#REF!</v>
      </c>
      <c r="BK141" s="185"/>
      <c r="BL141" s="16"/>
      <c r="BM141" s="3">
        <f t="shared" si="73"/>
        <v>9900</v>
      </c>
      <c r="BN141" s="2"/>
      <c r="BO141" s="126">
        <f t="shared" si="74"/>
        <v>0</v>
      </c>
      <c r="BP141" s="72" t="e">
        <f t="shared" si="82"/>
        <v>#VALUE!</v>
      </c>
    </row>
    <row r="142" spans="1:68" x14ac:dyDescent="0.25">
      <c r="A142" s="211">
        <v>136</v>
      </c>
      <c r="B142" s="114" t="s">
        <v>160</v>
      </c>
      <c r="C142" s="111" t="s">
        <v>18</v>
      </c>
      <c r="D142" s="149"/>
      <c r="E142" s="150">
        <f t="shared" si="69"/>
        <v>0</v>
      </c>
      <c r="F142" s="176"/>
      <c r="G142" s="151">
        <v>0</v>
      </c>
      <c r="H142" s="152">
        <f t="shared" si="75"/>
        <v>0</v>
      </c>
      <c r="I142" s="177"/>
      <c r="J142" s="153">
        <v>0</v>
      </c>
      <c r="K142" s="154">
        <f t="shared" si="76"/>
        <v>0</v>
      </c>
      <c r="L142" s="178"/>
      <c r="M142" s="155">
        <v>0</v>
      </c>
      <c r="N142" s="156">
        <f t="shared" si="77"/>
        <v>0</v>
      </c>
      <c r="O142" s="179"/>
      <c r="P142" s="157"/>
      <c r="Q142" s="158">
        <f t="shared" si="78"/>
        <v>0</v>
      </c>
      <c r="R142" s="180"/>
      <c r="S142" s="159"/>
      <c r="T142" s="150">
        <f t="shared" si="70"/>
        <v>0</v>
      </c>
      <c r="U142" s="176"/>
      <c r="V142" s="160">
        <v>0</v>
      </c>
      <c r="W142" s="156">
        <f t="shared" si="71"/>
        <v>0</v>
      </c>
      <c r="X142" s="179"/>
      <c r="Y142" s="161">
        <v>100</v>
      </c>
      <c r="Z142" s="162">
        <f t="shared" si="72"/>
        <v>0</v>
      </c>
      <c r="AA142" s="181"/>
      <c r="AB142" s="163">
        <v>100</v>
      </c>
      <c r="AC142" s="182">
        <f t="shared" si="61"/>
        <v>0</v>
      </c>
      <c r="AD142" s="182"/>
      <c r="AE142" s="165">
        <v>10</v>
      </c>
      <c r="AF142" s="183">
        <f t="shared" si="62"/>
        <v>0</v>
      </c>
      <c r="AG142" s="183"/>
      <c r="AH142" s="167">
        <v>0</v>
      </c>
      <c r="AI142" s="184">
        <f t="shared" si="63"/>
        <v>0</v>
      </c>
      <c r="AJ142" s="184"/>
      <c r="AK142" s="169"/>
      <c r="AL142" s="177">
        <f t="shared" si="64"/>
        <v>0</v>
      </c>
      <c r="AM142" s="177"/>
      <c r="AN142" s="170">
        <v>0</v>
      </c>
      <c r="AO142" s="184">
        <f t="shared" si="65"/>
        <v>0</v>
      </c>
      <c r="AP142" s="184"/>
      <c r="AQ142" s="171"/>
      <c r="AR142" s="185">
        <f t="shared" si="66"/>
        <v>0</v>
      </c>
      <c r="AS142" s="185"/>
      <c r="AT142" s="165"/>
      <c r="AU142" s="183">
        <f t="shared" si="67"/>
        <v>0</v>
      </c>
      <c r="AV142" s="183"/>
      <c r="AW142" s="167">
        <v>150</v>
      </c>
      <c r="AX142" s="184">
        <f t="shared" si="68"/>
        <v>0</v>
      </c>
      <c r="AY142" s="184"/>
      <c r="AZ142" s="173">
        <v>0</v>
      </c>
      <c r="BA142" s="166">
        <f t="shared" si="79"/>
        <v>0</v>
      </c>
      <c r="BB142" s="174"/>
      <c r="BC142" s="171"/>
      <c r="BD142" s="172">
        <f t="shared" si="80"/>
        <v>0</v>
      </c>
      <c r="BE142" s="185"/>
      <c r="BF142" s="175"/>
      <c r="BG142" s="162">
        <f t="shared" si="81"/>
        <v>0</v>
      </c>
      <c r="BH142" s="181"/>
      <c r="BI142" s="171"/>
      <c r="BJ142" s="172" t="e">
        <f>BI142*#REF!</f>
        <v>#REF!</v>
      </c>
      <c r="BK142" s="185"/>
      <c r="BL142" s="16"/>
      <c r="BM142" s="3">
        <f t="shared" si="73"/>
        <v>360</v>
      </c>
      <c r="BN142" s="2"/>
      <c r="BO142" s="126">
        <f t="shared" si="74"/>
        <v>0</v>
      </c>
      <c r="BP142" s="72" t="e">
        <f t="shared" si="82"/>
        <v>#VALUE!</v>
      </c>
    </row>
    <row r="143" spans="1:68" x14ac:dyDescent="0.25">
      <c r="A143" s="211">
        <v>137</v>
      </c>
      <c r="B143" s="114" t="s">
        <v>161</v>
      </c>
      <c r="C143" s="111" t="s">
        <v>18</v>
      </c>
      <c r="D143" s="149"/>
      <c r="E143" s="150">
        <f t="shared" si="69"/>
        <v>0</v>
      </c>
      <c r="F143" s="176"/>
      <c r="G143" s="151">
        <v>0</v>
      </c>
      <c r="H143" s="152">
        <f t="shared" si="75"/>
        <v>0</v>
      </c>
      <c r="I143" s="177"/>
      <c r="J143" s="153">
        <v>0</v>
      </c>
      <c r="K143" s="154">
        <f t="shared" si="76"/>
        <v>0</v>
      </c>
      <c r="L143" s="178"/>
      <c r="M143" s="155">
        <v>0</v>
      </c>
      <c r="N143" s="156">
        <f t="shared" si="77"/>
        <v>0</v>
      </c>
      <c r="O143" s="179"/>
      <c r="P143" s="157"/>
      <c r="Q143" s="158">
        <f t="shared" si="78"/>
        <v>0</v>
      </c>
      <c r="R143" s="180"/>
      <c r="S143" s="159"/>
      <c r="T143" s="150">
        <f t="shared" si="70"/>
        <v>0</v>
      </c>
      <c r="U143" s="176"/>
      <c r="V143" s="160">
        <v>0</v>
      </c>
      <c r="W143" s="156">
        <f t="shared" si="71"/>
        <v>0</v>
      </c>
      <c r="X143" s="179"/>
      <c r="Y143" s="161">
        <v>100</v>
      </c>
      <c r="Z143" s="162">
        <f t="shared" si="72"/>
        <v>0</v>
      </c>
      <c r="AA143" s="181"/>
      <c r="AB143" s="163"/>
      <c r="AC143" s="182">
        <f t="shared" si="61"/>
        <v>0</v>
      </c>
      <c r="AD143" s="182"/>
      <c r="AE143" s="165"/>
      <c r="AF143" s="183">
        <f t="shared" si="62"/>
        <v>0</v>
      </c>
      <c r="AG143" s="183"/>
      <c r="AH143" s="167">
        <v>1400</v>
      </c>
      <c r="AI143" s="184">
        <f t="shared" si="63"/>
        <v>0</v>
      </c>
      <c r="AJ143" s="184"/>
      <c r="AK143" s="169">
        <v>100</v>
      </c>
      <c r="AL143" s="177">
        <f t="shared" si="64"/>
        <v>0</v>
      </c>
      <c r="AM143" s="177"/>
      <c r="AN143" s="170">
        <v>0</v>
      </c>
      <c r="AO143" s="184">
        <f t="shared" si="65"/>
        <v>0</v>
      </c>
      <c r="AP143" s="184"/>
      <c r="AQ143" s="171"/>
      <c r="AR143" s="185">
        <f t="shared" si="66"/>
        <v>0</v>
      </c>
      <c r="AS143" s="185"/>
      <c r="AT143" s="165"/>
      <c r="AU143" s="183">
        <f t="shared" si="67"/>
        <v>0</v>
      </c>
      <c r="AV143" s="183"/>
      <c r="AW143" s="167">
        <v>150</v>
      </c>
      <c r="AX143" s="184">
        <f t="shared" si="68"/>
        <v>0</v>
      </c>
      <c r="AY143" s="184"/>
      <c r="AZ143" s="173">
        <v>0</v>
      </c>
      <c r="BA143" s="166">
        <f t="shared" si="79"/>
        <v>0</v>
      </c>
      <c r="BB143" s="174"/>
      <c r="BC143" s="171"/>
      <c r="BD143" s="172">
        <f t="shared" si="80"/>
        <v>0</v>
      </c>
      <c r="BE143" s="185"/>
      <c r="BF143" s="175"/>
      <c r="BG143" s="162">
        <f t="shared" si="81"/>
        <v>0</v>
      </c>
      <c r="BH143" s="181"/>
      <c r="BI143" s="171"/>
      <c r="BJ143" s="172" t="e">
        <f>BI143*#REF!</f>
        <v>#REF!</v>
      </c>
      <c r="BK143" s="185"/>
      <c r="BL143" s="16"/>
      <c r="BM143" s="3">
        <f t="shared" si="73"/>
        <v>1750</v>
      </c>
      <c r="BN143" s="2"/>
      <c r="BO143" s="126">
        <f t="shared" si="74"/>
        <v>0</v>
      </c>
      <c r="BP143" s="72" t="e">
        <f t="shared" si="82"/>
        <v>#VALUE!</v>
      </c>
    </row>
    <row r="144" spans="1:68" x14ac:dyDescent="0.25">
      <c r="A144" s="211">
        <v>138</v>
      </c>
      <c r="B144" s="114" t="s">
        <v>162</v>
      </c>
      <c r="C144" s="111" t="s">
        <v>18</v>
      </c>
      <c r="D144" s="149"/>
      <c r="E144" s="150">
        <f t="shared" si="69"/>
        <v>0</v>
      </c>
      <c r="F144" s="176"/>
      <c r="G144" s="151">
        <v>0</v>
      </c>
      <c r="H144" s="152">
        <f t="shared" si="75"/>
        <v>0</v>
      </c>
      <c r="I144" s="177"/>
      <c r="J144" s="153">
        <v>0</v>
      </c>
      <c r="K144" s="154">
        <f t="shared" si="76"/>
        <v>0</v>
      </c>
      <c r="L144" s="178"/>
      <c r="M144" s="155">
        <v>0</v>
      </c>
      <c r="N144" s="156">
        <f t="shared" si="77"/>
        <v>0</v>
      </c>
      <c r="O144" s="179"/>
      <c r="P144" s="157"/>
      <c r="Q144" s="158">
        <f t="shared" si="78"/>
        <v>0</v>
      </c>
      <c r="R144" s="180"/>
      <c r="S144" s="159"/>
      <c r="T144" s="150">
        <f t="shared" si="70"/>
        <v>0</v>
      </c>
      <c r="U144" s="176"/>
      <c r="V144" s="160">
        <v>0</v>
      </c>
      <c r="W144" s="156">
        <f t="shared" si="71"/>
        <v>0</v>
      </c>
      <c r="X144" s="179"/>
      <c r="Y144" s="161">
        <v>500</v>
      </c>
      <c r="Z144" s="162">
        <f t="shared" si="72"/>
        <v>0</v>
      </c>
      <c r="AA144" s="181"/>
      <c r="AB144" s="163">
        <v>6000</v>
      </c>
      <c r="AC144" s="182">
        <f t="shared" si="61"/>
        <v>0</v>
      </c>
      <c r="AD144" s="182"/>
      <c r="AE144" s="165"/>
      <c r="AF144" s="183">
        <f t="shared" si="62"/>
        <v>0</v>
      </c>
      <c r="AG144" s="183"/>
      <c r="AH144" s="167">
        <v>0</v>
      </c>
      <c r="AI144" s="184">
        <f t="shared" si="63"/>
        <v>0</v>
      </c>
      <c r="AJ144" s="184"/>
      <c r="AK144" s="169"/>
      <c r="AL144" s="177">
        <f t="shared" si="64"/>
        <v>0</v>
      </c>
      <c r="AM144" s="177"/>
      <c r="AN144" s="170">
        <v>1500</v>
      </c>
      <c r="AO144" s="184">
        <f t="shared" si="65"/>
        <v>0</v>
      </c>
      <c r="AP144" s="184"/>
      <c r="AQ144" s="171"/>
      <c r="AR144" s="185">
        <f t="shared" si="66"/>
        <v>0</v>
      </c>
      <c r="AS144" s="185"/>
      <c r="AT144" s="165">
        <v>4500</v>
      </c>
      <c r="AU144" s="183">
        <f t="shared" si="67"/>
        <v>0</v>
      </c>
      <c r="AV144" s="183"/>
      <c r="AW144" s="167">
        <v>0</v>
      </c>
      <c r="AX144" s="184">
        <f t="shared" si="68"/>
        <v>0</v>
      </c>
      <c r="AY144" s="184"/>
      <c r="AZ144" s="173">
        <v>20</v>
      </c>
      <c r="BA144" s="166">
        <f t="shared" si="79"/>
        <v>0</v>
      </c>
      <c r="BB144" s="174" t="s">
        <v>194</v>
      </c>
      <c r="BC144" s="171"/>
      <c r="BD144" s="172">
        <f t="shared" si="80"/>
        <v>0</v>
      </c>
      <c r="BE144" s="185"/>
      <c r="BF144" s="175"/>
      <c r="BG144" s="162">
        <f t="shared" si="81"/>
        <v>0</v>
      </c>
      <c r="BH144" s="181"/>
      <c r="BI144" s="171"/>
      <c r="BJ144" s="172" t="e">
        <f>BI144*#REF!</f>
        <v>#REF!</v>
      </c>
      <c r="BK144" s="185"/>
      <c r="BL144" s="16"/>
      <c r="BM144" s="3">
        <f t="shared" si="73"/>
        <v>12520</v>
      </c>
      <c r="BN144" s="2"/>
      <c r="BO144" s="126">
        <f t="shared" si="74"/>
        <v>0</v>
      </c>
      <c r="BP144" s="72" t="e">
        <f t="shared" si="82"/>
        <v>#VALUE!</v>
      </c>
    </row>
    <row r="145" spans="1:68" x14ac:dyDescent="0.25">
      <c r="A145" s="211">
        <v>139</v>
      </c>
      <c r="B145" s="114" t="s">
        <v>163</v>
      </c>
      <c r="C145" s="111" t="s">
        <v>18</v>
      </c>
      <c r="D145" s="149"/>
      <c r="E145" s="150">
        <f t="shared" si="69"/>
        <v>0</v>
      </c>
      <c r="F145" s="176"/>
      <c r="G145" s="151">
        <v>600</v>
      </c>
      <c r="H145" s="152">
        <f t="shared" si="75"/>
        <v>0</v>
      </c>
      <c r="I145" s="177"/>
      <c r="J145" s="153">
        <v>100</v>
      </c>
      <c r="K145" s="154">
        <f t="shared" si="76"/>
        <v>0</v>
      </c>
      <c r="L145" s="178"/>
      <c r="M145" s="155">
        <v>0</v>
      </c>
      <c r="N145" s="156">
        <f t="shared" si="77"/>
        <v>0</v>
      </c>
      <c r="O145" s="179"/>
      <c r="P145" s="157"/>
      <c r="Q145" s="158">
        <f t="shared" si="78"/>
        <v>0</v>
      </c>
      <c r="R145" s="180"/>
      <c r="S145" s="159">
        <v>10</v>
      </c>
      <c r="T145" s="150">
        <f t="shared" si="70"/>
        <v>0</v>
      </c>
      <c r="U145" s="176"/>
      <c r="V145" s="160">
        <v>500</v>
      </c>
      <c r="W145" s="156">
        <f t="shared" si="71"/>
        <v>0</v>
      </c>
      <c r="X145" s="179"/>
      <c r="Y145" s="161">
        <v>200</v>
      </c>
      <c r="Z145" s="162">
        <f t="shared" si="72"/>
        <v>0</v>
      </c>
      <c r="AA145" s="181"/>
      <c r="AB145" s="163"/>
      <c r="AC145" s="182">
        <f t="shared" si="61"/>
        <v>0</v>
      </c>
      <c r="AD145" s="182"/>
      <c r="AE145" s="165"/>
      <c r="AF145" s="183">
        <f t="shared" si="62"/>
        <v>0</v>
      </c>
      <c r="AG145" s="183"/>
      <c r="AH145" s="167">
        <v>2000</v>
      </c>
      <c r="AI145" s="184">
        <f t="shared" si="63"/>
        <v>0</v>
      </c>
      <c r="AJ145" s="184"/>
      <c r="AK145" s="169">
        <v>10000</v>
      </c>
      <c r="AL145" s="177">
        <f t="shared" si="64"/>
        <v>0</v>
      </c>
      <c r="AM145" s="177"/>
      <c r="AN145" s="170">
        <v>0</v>
      </c>
      <c r="AO145" s="184">
        <f t="shared" si="65"/>
        <v>0</v>
      </c>
      <c r="AP145" s="184"/>
      <c r="AQ145" s="171"/>
      <c r="AR145" s="185">
        <f t="shared" si="66"/>
        <v>0</v>
      </c>
      <c r="AS145" s="185"/>
      <c r="AT145" s="165">
        <v>1500</v>
      </c>
      <c r="AU145" s="183">
        <f t="shared" si="67"/>
        <v>0</v>
      </c>
      <c r="AV145" s="183"/>
      <c r="AW145" s="167">
        <v>0</v>
      </c>
      <c r="AX145" s="184">
        <f t="shared" si="68"/>
        <v>0</v>
      </c>
      <c r="AY145" s="184"/>
      <c r="AZ145" s="173">
        <v>0</v>
      </c>
      <c r="BA145" s="166">
        <f t="shared" si="79"/>
        <v>0</v>
      </c>
      <c r="BB145" s="174"/>
      <c r="BC145" s="171">
        <v>500</v>
      </c>
      <c r="BD145" s="172">
        <f t="shared" si="80"/>
        <v>0</v>
      </c>
      <c r="BE145" s="185"/>
      <c r="BF145" s="175"/>
      <c r="BG145" s="162">
        <f t="shared" si="81"/>
        <v>0</v>
      </c>
      <c r="BH145" s="181"/>
      <c r="BI145" s="171"/>
      <c r="BJ145" s="172" t="e">
        <f>BI145*#REF!</f>
        <v>#REF!</v>
      </c>
      <c r="BK145" s="185"/>
      <c r="BL145" s="16"/>
      <c r="BM145" s="3">
        <f t="shared" si="73"/>
        <v>15410</v>
      </c>
      <c r="BN145" s="2"/>
      <c r="BO145" s="126">
        <f t="shared" si="74"/>
        <v>0</v>
      </c>
      <c r="BP145" s="72" t="e">
        <f t="shared" si="82"/>
        <v>#VALUE!</v>
      </c>
    </row>
    <row r="146" spans="1:68" x14ac:dyDescent="0.25">
      <c r="A146" s="211">
        <v>140</v>
      </c>
      <c r="B146" s="114" t="s">
        <v>164</v>
      </c>
      <c r="C146" s="111" t="s">
        <v>18</v>
      </c>
      <c r="D146" s="149"/>
      <c r="E146" s="150">
        <f t="shared" si="69"/>
        <v>0</v>
      </c>
      <c r="F146" s="176"/>
      <c r="G146" s="151">
        <v>400</v>
      </c>
      <c r="H146" s="152">
        <f t="shared" si="75"/>
        <v>0</v>
      </c>
      <c r="I146" s="177"/>
      <c r="J146" s="153">
        <v>200</v>
      </c>
      <c r="K146" s="154">
        <f t="shared" si="76"/>
        <v>0</v>
      </c>
      <c r="L146" s="178"/>
      <c r="M146" s="155">
        <v>0</v>
      </c>
      <c r="N146" s="156">
        <f t="shared" si="77"/>
        <v>0</v>
      </c>
      <c r="O146" s="179"/>
      <c r="P146" s="157"/>
      <c r="Q146" s="158">
        <f t="shared" si="78"/>
        <v>0</v>
      </c>
      <c r="R146" s="180"/>
      <c r="S146" s="159"/>
      <c r="T146" s="150">
        <f t="shared" si="70"/>
        <v>0</v>
      </c>
      <c r="U146" s="176"/>
      <c r="V146" s="160">
        <v>500</v>
      </c>
      <c r="W146" s="156">
        <f t="shared" si="71"/>
        <v>0</v>
      </c>
      <c r="X146" s="179"/>
      <c r="Y146" s="161">
        <v>200</v>
      </c>
      <c r="Z146" s="162">
        <f t="shared" si="72"/>
        <v>0</v>
      </c>
      <c r="AA146" s="181"/>
      <c r="AB146" s="163"/>
      <c r="AC146" s="182">
        <f t="shared" si="61"/>
        <v>0</v>
      </c>
      <c r="AD146" s="182"/>
      <c r="AE146" s="165"/>
      <c r="AF146" s="183">
        <f t="shared" si="62"/>
        <v>0</v>
      </c>
      <c r="AG146" s="183"/>
      <c r="AH146" s="167">
        <v>1500</v>
      </c>
      <c r="AI146" s="184">
        <f t="shared" si="63"/>
        <v>0</v>
      </c>
      <c r="AJ146" s="184"/>
      <c r="AK146" s="169"/>
      <c r="AL146" s="177">
        <f t="shared" si="64"/>
        <v>0</v>
      </c>
      <c r="AM146" s="177"/>
      <c r="AN146" s="170">
        <v>2000</v>
      </c>
      <c r="AO146" s="184">
        <f t="shared" si="65"/>
        <v>0</v>
      </c>
      <c r="AP146" s="184"/>
      <c r="AQ146" s="171">
        <v>7000</v>
      </c>
      <c r="AR146" s="185">
        <f t="shared" si="66"/>
        <v>0</v>
      </c>
      <c r="AS146" s="185"/>
      <c r="AT146" s="165"/>
      <c r="AU146" s="183">
        <f t="shared" si="67"/>
        <v>0</v>
      </c>
      <c r="AV146" s="183"/>
      <c r="AW146" s="167">
        <v>0</v>
      </c>
      <c r="AX146" s="184">
        <f t="shared" si="68"/>
        <v>0</v>
      </c>
      <c r="AY146" s="184"/>
      <c r="AZ146" s="173">
        <v>0</v>
      </c>
      <c r="BA146" s="166">
        <f t="shared" si="79"/>
        <v>0</v>
      </c>
      <c r="BB146" s="174"/>
      <c r="BC146" s="171"/>
      <c r="BD146" s="172">
        <f t="shared" si="80"/>
        <v>0</v>
      </c>
      <c r="BE146" s="185"/>
      <c r="BF146" s="175"/>
      <c r="BG146" s="162">
        <f t="shared" si="81"/>
        <v>0</v>
      </c>
      <c r="BH146" s="181"/>
      <c r="BI146" s="171"/>
      <c r="BJ146" s="172" t="e">
        <f>BI146*#REF!</f>
        <v>#REF!</v>
      </c>
      <c r="BK146" s="185"/>
      <c r="BL146" s="16"/>
      <c r="BM146" s="3">
        <f t="shared" si="73"/>
        <v>11800</v>
      </c>
      <c r="BN146" s="2"/>
      <c r="BO146" s="126">
        <f t="shared" si="74"/>
        <v>0</v>
      </c>
      <c r="BP146" s="72" t="e">
        <f t="shared" si="82"/>
        <v>#VALUE!</v>
      </c>
    </row>
    <row r="147" spans="1:68" x14ac:dyDescent="0.25">
      <c r="A147" s="211">
        <v>141</v>
      </c>
      <c r="B147" s="114" t="s">
        <v>165</v>
      </c>
      <c r="C147" s="111" t="s">
        <v>18</v>
      </c>
      <c r="D147" s="149"/>
      <c r="E147" s="150">
        <f t="shared" si="69"/>
        <v>0</v>
      </c>
      <c r="F147" s="176"/>
      <c r="G147" s="151">
        <v>0</v>
      </c>
      <c r="H147" s="152">
        <f t="shared" si="75"/>
        <v>0</v>
      </c>
      <c r="I147" s="177"/>
      <c r="J147" s="153">
        <v>0</v>
      </c>
      <c r="K147" s="154">
        <f t="shared" si="76"/>
        <v>0</v>
      </c>
      <c r="L147" s="178"/>
      <c r="M147" s="155">
        <v>0</v>
      </c>
      <c r="N147" s="156">
        <f t="shared" si="77"/>
        <v>0</v>
      </c>
      <c r="O147" s="179"/>
      <c r="P147" s="157"/>
      <c r="Q147" s="158">
        <f t="shared" si="78"/>
        <v>0</v>
      </c>
      <c r="R147" s="180"/>
      <c r="S147" s="159"/>
      <c r="T147" s="150">
        <f t="shared" si="70"/>
        <v>0</v>
      </c>
      <c r="U147" s="176"/>
      <c r="V147" s="160">
        <v>0</v>
      </c>
      <c r="W147" s="156">
        <f t="shared" si="71"/>
        <v>0</v>
      </c>
      <c r="X147" s="179"/>
      <c r="Y147" s="161">
        <v>200</v>
      </c>
      <c r="Z147" s="162">
        <f t="shared" si="72"/>
        <v>0</v>
      </c>
      <c r="AA147" s="181"/>
      <c r="AB147" s="163"/>
      <c r="AC147" s="182">
        <f t="shared" si="61"/>
        <v>0</v>
      </c>
      <c r="AD147" s="182"/>
      <c r="AE147" s="165"/>
      <c r="AF147" s="183">
        <f t="shared" si="62"/>
        <v>0</v>
      </c>
      <c r="AG147" s="183"/>
      <c r="AH147" s="167">
        <v>0</v>
      </c>
      <c r="AI147" s="184">
        <f t="shared" si="63"/>
        <v>0</v>
      </c>
      <c r="AJ147" s="184"/>
      <c r="AK147" s="169"/>
      <c r="AL147" s="177">
        <f t="shared" si="64"/>
        <v>0</v>
      </c>
      <c r="AM147" s="177"/>
      <c r="AN147" s="170">
        <v>0</v>
      </c>
      <c r="AO147" s="184">
        <f t="shared" si="65"/>
        <v>0</v>
      </c>
      <c r="AP147" s="184"/>
      <c r="AQ147" s="171"/>
      <c r="AR147" s="185">
        <f t="shared" si="66"/>
        <v>0</v>
      </c>
      <c r="AS147" s="185"/>
      <c r="AT147" s="165">
        <v>1600</v>
      </c>
      <c r="AU147" s="183">
        <f t="shared" si="67"/>
        <v>0</v>
      </c>
      <c r="AV147" s="183"/>
      <c r="AW147" s="167">
        <v>0</v>
      </c>
      <c r="AX147" s="184">
        <f t="shared" si="68"/>
        <v>0</v>
      </c>
      <c r="AY147" s="184"/>
      <c r="AZ147" s="173">
        <v>0</v>
      </c>
      <c r="BA147" s="166">
        <f t="shared" si="79"/>
        <v>0</v>
      </c>
      <c r="BB147" s="174"/>
      <c r="BC147" s="171"/>
      <c r="BD147" s="172">
        <f t="shared" si="80"/>
        <v>0</v>
      </c>
      <c r="BE147" s="185"/>
      <c r="BF147" s="175"/>
      <c r="BG147" s="162">
        <f t="shared" si="81"/>
        <v>0</v>
      </c>
      <c r="BH147" s="181"/>
      <c r="BI147" s="171"/>
      <c r="BJ147" s="172" t="e">
        <f>BI147*#REF!</f>
        <v>#REF!</v>
      </c>
      <c r="BK147" s="185"/>
      <c r="BL147" s="16"/>
      <c r="BM147" s="3">
        <f t="shared" si="73"/>
        <v>1800</v>
      </c>
      <c r="BN147" s="2"/>
      <c r="BO147" s="126">
        <f t="shared" si="74"/>
        <v>0</v>
      </c>
      <c r="BP147" s="72" t="e">
        <f t="shared" si="82"/>
        <v>#VALUE!</v>
      </c>
    </row>
    <row r="148" spans="1:68" x14ac:dyDescent="0.25">
      <c r="A148" s="211">
        <v>142</v>
      </c>
      <c r="B148" s="114" t="s">
        <v>166</v>
      </c>
      <c r="C148" s="111" t="s">
        <v>18</v>
      </c>
      <c r="D148" s="149"/>
      <c r="E148" s="150">
        <f t="shared" si="69"/>
        <v>0</v>
      </c>
      <c r="F148" s="176"/>
      <c r="G148" s="151">
        <v>0</v>
      </c>
      <c r="H148" s="152">
        <f t="shared" si="75"/>
        <v>0</v>
      </c>
      <c r="I148" s="177"/>
      <c r="J148" s="153">
        <v>0</v>
      </c>
      <c r="K148" s="154">
        <f t="shared" si="76"/>
        <v>0</v>
      </c>
      <c r="L148" s="178"/>
      <c r="M148" s="155">
        <v>50</v>
      </c>
      <c r="N148" s="156">
        <f t="shared" si="77"/>
        <v>0</v>
      </c>
      <c r="O148" s="179"/>
      <c r="P148" s="157"/>
      <c r="Q148" s="158">
        <f t="shared" si="78"/>
        <v>0</v>
      </c>
      <c r="R148" s="180"/>
      <c r="S148" s="159"/>
      <c r="T148" s="150">
        <f t="shared" si="70"/>
        <v>0</v>
      </c>
      <c r="U148" s="176"/>
      <c r="V148" s="160">
        <v>0</v>
      </c>
      <c r="W148" s="156">
        <f t="shared" si="71"/>
        <v>0</v>
      </c>
      <c r="X148" s="179"/>
      <c r="Y148" s="161">
        <v>100</v>
      </c>
      <c r="Z148" s="162">
        <f t="shared" si="72"/>
        <v>0</v>
      </c>
      <c r="AA148" s="181"/>
      <c r="AB148" s="163"/>
      <c r="AC148" s="182">
        <f t="shared" si="61"/>
        <v>0</v>
      </c>
      <c r="AD148" s="182"/>
      <c r="AE148" s="165"/>
      <c r="AF148" s="183">
        <f t="shared" si="62"/>
        <v>0</v>
      </c>
      <c r="AG148" s="183"/>
      <c r="AH148" s="167">
        <v>0</v>
      </c>
      <c r="AI148" s="184">
        <f t="shared" si="63"/>
        <v>0</v>
      </c>
      <c r="AJ148" s="184"/>
      <c r="AK148" s="169"/>
      <c r="AL148" s="177">
        <f t="shared" si="64"/>
        <v>0</v>
      </c>
      <c r="AM148" s="177"/>
      <c r="AN148" s="170">
        <v>0</v>
      </c>
      <c r="AO148" s="184">
        <f t="shared" si="65"/>
        <v>0</v>
      </c>
      <c r="AP148" s="184"/>
      <c r="AQ148" s="171"/>
      <c r="AR148" s="185">
        <f t="shared" si="66"/>
        <v>0</v>
      </c>
      <c r="AS148" s="185"/>
      <c r="AT148" s="199"/>
      <c r="AU148" s="183">
        <f t="shared" si="67"/>
        <v>0</v>
      </c>
      <c r="AV148" s="183"/>
      <c r="AW148" s="167">
        <v>0</v>
      </c>
      <c r="AX148" s="184">
        <f t="shared" si="68"/>
        <v>0</v>
      </c>
      <c r="AY148" s="184"/>
      <c r="AZ148" s="173">
        <v>0</v>
      </c>
      <c r="BA148" s="166">
        <f t="shared" si="79"/>
        <v>0</v>
      </c>
      <c r="BB148" s="174"/>
      <c r="BC148" s="171"/>
      <c r="BD148" s="172">
        <f t="shared" si="80"/>
        <v>0</v>
      </c>
      <c r="BE148" s="185"/>
      <c r="BF148" s="175"/>
      <c r="BG148" s="162">
        <f t="shared" si="81"/>
        <v>0</v>
      </c>
      <c r="BH148" s="181"/>
      <c r="BI148" s="171"/>
      <c r="BJ148" s="172" t="e">
        <f>BI148*#REF!</f>
        <v>#REF!</v>
      </c>
      <c r="BK148" s="185"/>
      <c r="BL148" s="16"/>
      <c r="BM148" s="3">
        <f t="shared" si="73"/>
        <v>150</v>
      </c>
      <c r="BN148" s="2"/>
      <c r="BO148" s="126">
        <f t="shared" si="74"/>
        <v>0</v>
      </c>
      <c r="BP148" s="72" t="e">
        <f t="shared" si="82"/>
        <v>#VALUE!</v>
      </c>
    </row>
    <row r="149" spans="1:68" x14ac:dyDescent="0.25">
      <c r="A149" s="211">
        <v>143</v>
      </c>
      <c r="B149" s="114" t="s">
        <v>167</v>
      </c>
      <c r="C149" s="111" t="s">
        <v>18</v>
      </c>
      <c r="D149" s="149"/>
      <c r="E149" s="150">
        <f t="shared" si="69"/>
        <v>0</v>
      </c>
      <c r="F149" s="176"/>
      <c r="G149" s="151">
        <v>0</v>
      </c>
      <c r="H149" s="152">
        <f t="shared" si="75"/>
        <v>0</v>
      </c>
      <c r="I149" s="177"/>
      <c r="J149" s="153">
        <v>0</v>
      </c>
      <c r="K149" s="154">
        <f t="shared" si="76"/>
        <v>0</v>
      </c>
      <c r="L149" s="178"/>
      <c r="M149" s="155">
        <v>0</v>
      </c>
      <c r="N149" s="156">
        <f t="shared" si="77"/>
        <v>0</v>
      </c>
      <c r="O149" s="179"/>
      <c r="P149" s="157"/>
      <c r="Q149" s="158">
        <f t="shared" si="78"/>
        <v>0</v>
      </c>
      <c r="R149" s="180"/>
      <c r="S149" s="159"/>
      <c r="T149" s="150">
        <f t="shared" si="70"/>
        <v>0</v>
      </c>
      <c r="U149" s="176"/>
      <c r="V149" s="160">
        <v>10</v>
      </c>
      <c r="W149" s="156">
        <f t="shared" si="71"/>
        <v>0</v>
      </c>
      <c r="X149" s="179"/>
      <c r="Y149" s="161">
        <v>0</v>
      </c>
      <c r="Z149" s="162">
        <f t="shared" si="72"/>
        <v>0</v>
      </c>
      <c r="AA149" s="181"/>
      <c r="AB149" s="163"/>
      <c r="AC149" s="182">
        <f t="shared" si="61"/>
        <v>0</v>
      </c>
      <c r="AD149" s="182"/>
      <c r="AE149" s="165"/>
      <c r="AF149" s="183">
        <f t="shared" si="62"/>
        <v>0</v>
      </c>
      <c r="AG149" s="183"/>
      <c r="AH149" s="167">
        <v>0</v>
      </c>
      <c r="AI149" s="184">
        <f t="shared" si="63"/>
        <v>0</v>
      </c>
      <c r="AJ149" s="184"/>
      <c r="AK149" s="169">
        <v>400</v>
      </c>
      <c r="AL149" s="177">
        <f t="shared" si="64"/>
        <v>0</v>
      </c>
      <c r="AM149" s="177"/>
      <c r="AN149" s="170">
        <v>100</v>
      </c>
      <c r="AO149" s="184">
        <f t="shared" si="65"/>
        <v>0</v>
      </c>
      <c r="AP149" s="184"/>
      <c r="AQ149" s="171"/>
      <c r="AR149" s="185">
        <f t="shared" si="66"/>
        <v>0</v>
      </c>
      <c r="AS149" s="185"/>
      <c r="AT149" s="199"/>
      <c r="AU149" s="183">
        <f t="shared" si="67"/>
        <v>0</v>
      </c>
      <c r="AV149" s="183"/>
      <c r="AW149" s="167">
        <v>0</v>
      </c>
      <c r="AX149" s="184">
        <f t="shared" si="68"/>
        <v>0</v>
      </c>
      <c r="AY149" s="184"/>
      <c r="AZ149" s="173">
        <v>0</v>
      </c>
      <c r="BA149" s="166">
        <f t="shared" si="79"/>
        <v>0</v>
      </c>
      <c r="BB149" s="174"/>
      <c r="BC149" s="171"/>
      <c r="BD149" s="172">
        <f t="shared" si="80"/>
        <v>0</v>
      </c>
      <c r="BE149" s="185"/>
      <c r="BF149" s="175"/>
      <c r="BG149" s="162">
        <f t="shared" si="81"/>
        <v>0</v>
      </c>
      <c r="BH149" s="181"/>
      <c r="BI149" s="171"/>
      <c r="BJ149" s="172" t="e">
        <f>BI149*#REF!</f>
        <v>#REF!</v>
      </c>
      <c r="BK149" s="185"/>
      <c r="BL149" s="16"/>
      <c r="BM149" s="3">
        <f t="shared" si="73"/>
        <v>510</v>
      </c>
      <c r="BN149" s="2"/>
      <c r="BO149" s="126">
        <f t="shared" si="74"/>
        <v>0</v>
      </c>
      <c r="BP149" s="72" t="e">
        <f t="shared" si="82"/>
        <v>#VALUE!</v>
      </c>
    </row>
    <row r="150" spans="1:68" x14ac:dyDescent="0.25">
      <c r="A150" s="211">
        <v>144</v>
      </c>
      <c r="B150" s="114" t="s">
        <v>168</v>
      </c>
      <c r="C150" s="111" t="s">
        <v>18</v>
      </c>
      <c r="D150" s="149"/>
      <c r="E150" s="150">
        <f t="shared" si="69"/>
        <v>0</v>
      </c>
      <c r="F150" s="176"/>
      <c r="G150" s="151">
        <v>0</v>
      </c>
      <c r="H150" s="152">
        <f t="shared" si="75"/>
        <v>0</v>
      </c>
      <c r="I150" s="177"/>
      <c r="J150" s="153">
        <v>0</v>
      </c>
      <c r="K150" s="154">
        <f t="shared" si="76"/>
        <v>0</v>
      </c>
      <c r="L150" s="178"/>
      <c r="M150" s="155">
        <v>0</v>
      </c>
      <c r="N150" s="156">
        <f t="shared" si="77"/>
        <v>0</v>
      </c>
      <c r="O150" s="179"/>
      <c r="P150" s="157"/>
      <c r="Q150" s="158">
        <f t="shared" si="78"/>
        <v>0</v>
      </c>
      <c r="R150" s="180"/>
      <c r="S150" s="159"/>
      <c r="T150" s="150">
        <f t="shared" si="70"/>
        <v>0</v>
      </c>
      <c r="U150" s="176"/>
      <c r="V150" s="160">
        <v>10</v>
      </c>
      <c r="W150" s="156">
        <f t="shared" si="71"/>
        <v>0</v>
      </c>
      <c r="X150" s="179"/>
      <c r="Y150" s="161">
        <v>0</v>
      </c>
      <c r="Z150" s="162">
        <f t="shared" si="72"/>
        <v>0</v>
      </c>
      <c r="AA150" s="181"/>
      <c r="AB150" s="163"/>
      <c r="AC150" s="182">
        <f t="shared" si="61"/>
        <v>0</v>
      </c>
      <c r="AD150" s="182"/>
      <c r="AE150" s="165"/>
      <c r="AF150" s="183">
        <f t="shared" si="62"/>
        <v>0</v>
      </c>
      <c r="AG150" s="183"/>
      <c r="AH150" s="167">
        <v>0</v>
      </c>
      <c r="AI150" s="184">
        <f t="shared" si="63"/>
        <v>0</v>
      </c>
      <c r="AJ150" s="184"/>
      <c r="AK150" s="169"/>
      <c r="AL150" s="177">
        <f t="shared" si="64"/>
        <v>0</v>
      </c>
      <c r="AM150" s="177"/>
      <c r="AN150" s="170">
        <v>0</v>
      </c>
      <c r="AO150" s="184">
        <f t="shared" si="65"/>
        <v>0</v>
      </c>
      <c r="AP150" s="184"/>
      <c r="AQ150" s="171"/>
      <c r="AR150" s="185">
        <f t="shared" si="66"/>
        <v>0</v>
      </c>
      <c r="AS150" s="185"/>
      <c r="AT150" s="199"/>
      <c r="AU150" s="183">
        <f t="shared" si="67"/>
        <v>0</v>
      </c>
      <c r="AV150" s="183"/>
      <c r="AW150" s="167">
        <v>0</v>
      </c>
      <c r="AX150" s="184">
        <f t="shared" si="68"/>
        <v>0</v>
      </c>
      <c r="AY150" s="184"/>
      <c r="AZ150" s="173">
        <v>0</v>
      </c>
      <c r="BA150" s="166">
        <f t="shared" si="79"/>
        <v>0</v>
      </c>
      <c r="BB150" s="174"/>
      <c r="BC150" s="171"/>
      <c r="BD150" s="172">
        <f t="shared" si="80"/>
        <v>0</v>
      </c>
      <c r="BE150" s="185"/>
      <c r="BF150" s="175"/>
      <c r="BG150" s="162">
        <f t="shared" si="81"/>
        <v>0</v>
      </c>
      <c r="BH150" s="181"/>
      <c r="BI150" s="171"/>
      <c r="BJ150" s="172" t="e">
        <f>BI150*#REF!</f>
        <v>#REF!</v>
      </c>
      <c r="BK150" s="185"/>
      <c r="BL150" s="16"/>
      <c r="BM150" s="3">
        <f t="shared" si="73"/>
        <v>10</v>
      </c>
      <c r="BN150" s="2"/>
      <c r="BO150" s="126">
        <f t="shared" si="74"/>
        <v>0</v>
      </c>
      <c r="BP150" s="72" t="e">
        <f t="shared" si="82"/>
        <v>#VALUE!</v>
      </c>
    </row>
    <row r="151" spans="1:68" x14ac:dyDescent="0.25">
      <c r="A151" s="211">
        <v>145</v>
      </c>
      <c r="B151" s="114" t="s">
        <v>169</v>
      </c>
      <c r="C151" s="111" t="s">
        <v>18</v>
      </c>
      <c r="D151" s="149"/>
      <c r="E151" s="150">
        <f t="shared" si="69"/>
        <v>0</v>
      </c>
      <c r="F151" s="176"/>
      <c r="G151" s="151">
        <v>0</v>
      </c>
      <c r="H151" s="152">
        <f t="shared" si="75"/>
        <v>0</v>
      </c>
      <c r="I151" s="177"/>
      <c r="J151" s="153">
        <v>0</v>
      </c>
      <c r="K151" s="154">
        <f t="shared" si="76"/>
        <v>0</v>
      </c>
      <c r="L151" s="178"/>
      <c r="M151" s="155">
        <v>50</v>
      </c>
      <c r="N151" s="156">
        <f t="shared" si="77"/>
        <v>0</v>
      </c>
      <c r="O151" s="179"/>
      <c r="P151" s="157"/>
      <c r="Q151" s="158">
        <f t="shared" si="78"/>
        <v>0</v>
      </c>
      <c r="R151" s="180"/>
      <c r="S151" s="159"/>
      <c r="T151" s="150">
        <f t="shared" si="70"/>
        <v>0</v>
      </c>
      <c r="U151" s="176"/>
      <c r="V151" s="160">
        <v>0</v>
      </c>
      <c r="W151" s="156">
        <f t="shared" si="71"/>
        <v>0</v>
      </c>
      <c r="X151" s="179"/>
      <c r="Y151" s="161">
        <v>0</v>
      </c>
      <c r="Z151" s="162">
        <f t="shared" si="72"/>
        <v>0</v>
      </c>
      <c r="AA151" s="181"/>
      <c r="AB151" s="163"/>
      <c r="AC151" s="182">
        <f t="shared" si="61"/>
        <v>0</v>
      </c>
      <c r="AD151" s="182"/>
      <c r="AE151" s="165"/>
      <c r="AF151" s="183">
        <f t="shared" si="62"/>
        <v>0</v>
      </c>
      <c r="AG151" s="183"/>
      <c r="AH151" s="167">
        <v>0</v>
      </c>
      <c r="AI151" s="184">
        <f t="shared" si="63"/>
        <v>0</v>
      </c>
      <c r="AJ151" s="184"/>
      <c r="AK151" s="169"/>
      <c r="AL151" s="177">
        <f t="shared" si="64"/>
        <v>0</v>
      </c>
      <c r="AM151" s="177"/>
      <c r="AN151" s="170">
        <v>0</v>
      </c>
      <c r="AO151" s="184">
        <f t="shared" si="65"/>
        <v>0</v>
      </c>
      <c r="AP151" s="184"/>
      <c r="AQ151" s="171"/>
      <c r="AR151" s="185">
        <f t="shared" si="66"/>
        <v>0</v>
      </c>
      <c r="AS151" s="185"/>
      <c r="AT151" s="199"/>
      <c r="AU151" s="183">
        <f t="shared" si="67"/>
        <v>0</v>
      </c>
      <c r="AV151" s="183"/>
      <c r="AW151" s="167">
        <v>0</v>
      </c>
      <c r="AX151" s="184">
        <f t="shared" si="68"/>
        <v>0</v>
      </c>
      <c r="AY151" s="184"/>
      <c r="AZ151" s="173">
        <v>0</v>
      </c>
      <c r="BA151" s="166">
        <f t="shared" si="79"/>
        <v>0</v>
      </c>
      <c r="BB151" s="174"/>
      <c r="BC151" s="171"/>
      <c r="BD151" s="172">
        <f t="shared" si="80"/>
        <v>0</v>
      </c>
      <c r="BE151" s="185"/>
      <c r="BF151" s="175"/>
      <c r="BG151" s="162">
        <f t="shared" si="81"/>
        <v>0</v>
      </c>
      <c r="BH151" s="181"/>
      <c r="BI151" s="171"/>
      <c r="BJ151" s="172" t="e">
        <f>BI151*#REF!</f>
        <v>#REF!</v>
      </c>
      <c r="BK151" s="185"/>
      <c r="BL151" s="16"/>
      <c r="BM151" s="3">
        <f t="shared" si="73"/>
        <v>50</v>
      </c>
      <c r="BN151" s="2"/>
      <c r="BO151" s="126">
        <f t="shared" si="74"/>
        <v>0</v>
      </c>
      <c r="BP151" s="72" t="e">
        <f t="shared" si="82"/>
        <v>#VALUE!</v>
      </c>
    </row>
    <row r="152" spans="1:68" x14ac:dyDescent="0.25">
      <c r="A152" s="211">
        <v>146</v>
      </c>
      <c r="B152" s="114" t="s">
        <v>170</v>
      </c>
      <c r="C152" s="111" t="s">
        <v>18</v>
      </c>
      <c r="D152" s="149"/>
      <c r="E152" s="150">
        <f t="shared" si="69"/>
        <v>0</v>
      </c>
      <c r="F152" s="176"/>
      <c r="G152" s="151">
        <v>0</v>
      </c>
      <c r="H152" s="152">
        <f t="shared" si="75"/>
        <v>0</v>
      </c>
      <c r="I152" s="177"/>
      <c r="J152" s="153">
        <v>0</v>
      </c>
      <c r="K152" s="154">
        <f t="shared" si="76"/>
        <v>0</v>
      </c>
      <c r="L152" s="178"/>
      <c r="M152" s="155">
        <v>0</v>
      </c>
      <c r="N152" s="156">
        <f t="shared" si="77"/>
        <v>0</v>
      </c>
      <c r="O152" s="179"/>
      <c r="P152" s="157"/>
      <c r="Q152" s="158">
        <f t="shared" si="78"/>
        <v>0</v>
      </c>
      <c r="R152" s="180"/>
      <c r="S152" s="159"/>
      <c r="T152" s="150">
        <f t="shared" si="70"/>
        <v>0</v>
      </c>
      <c r="U152" s="176"/>
      <c r="V152" s="160">
        <v>0</v>
      </c>
      <c r="W152" s="156">
        <f t="shared" si="71"/>
        <v>0</v>
      </c>
      <c r="X152" s="179"/>
      <c r="Y152" s="161">
        <v>0</v>
      </c>
      <c r="Z152" s="162">
        <f t="shared" si="72"/>
        <v>0</v>
      </c>
      <c r="AA152" s="181"/>
      <c r="AB152" s="163">
        <v>32500</v>
      </c>
      <c r="AC152" s="182">
        <f t="shared" si="61"/>
        <v>0</v>
      </c>
      <c r="AD152" s="182"/>
      <c r="AE152" s="165"/>
      <c r="AF152" s="183">
        <f t="shared" si="62"/>
        <v>0</v>
      </c>
      <c r="AG152" s="183"/>
      <c r="AH152" s="167">
        <v>0</v>
      </c>
      <c r="AI152" s="184">
        <f t="shared" si="63"/>
        <v>0</v>
      </c>
      <c r="AJ152" s="184"/>
      <c r="AK152" s="169"/>
      <c r="AL152" s="177">
        <f t="shared" si="64"/>
        <v>0</v>
      </c>
      <c r="AM152" s="177"/>
      <c r="AN152" s="170">
        <v>10000</v>
      </c>
      <c r="AO152" s="184">
        <f t="shared" si="65"/>
        <v>0</v>
      </c>
      <c r="AP152" s="184"/>
      <c r="AQ152" s="171">
        <v>50000</v>
      </c>
      <c r="AR152" s="185">
        <f t="shared" si="66"/>
        <v>0</v>
      </c>
      <c r="AS152" s="185"/>
      <c r="AT152" s="199"/>
      <c r="AU152" s="183">
        <f t="shared" si="67"/>
        <v>0</v>
      </c>
      <c r="AV152" s="183"/>
      <c r="AW152" s="167">
        <v>0</v>
      </c>
      <c r="AX152" s="184">
        <f t="shared" si="68"/>
        <v>0</v>
      </c>
      <c r="AY152" s="184"/>
      <c r="AZ152" s="173">
        <v>0</v>
      </c>
      <c r="BA152" s="166">
        <f t="shared" si="79"/>
        <v>0</v>
      </c>
      <c r="BB152" s="174"/>
      <c r="BC152" s="171"/>
      <c r="BD152" s="172">
        <f t="shared" si="80"/>
        <v>0</v>
      </c>
      <c r="BE152" s="185"/>
      <c r="BF152" s="175"/>
      <c r="BG152" s="162">
        <f t="shared" si="81"/>
        <v>0</v>
      </c>
      <c r="BH152" s="181"/>
      <c r="BI152" s="171"/>
      <c r="BJ152" s="172" t="e">
        <f>BI152*#REF!</f>
        <v>#REF!</v>
      </c>
      <c r="BK152" s="185"/>
      <c r="BL152" s="16"/>
      <c r="BM152" s="3">
        <f t="shared" si="73"/>
        <v>92500</v>
      </c>
      <c r="BN152" s="2"/>
      <c r="BO152" s="126">
        <f t="shared" si="74"/>
        <v>0</v>
      </c>
      <c r="BP152" s="72" t="e">
        <f t="shared" si="82"/>
        <v>#VALUE!</v>
      </c>
    </row>
    <row r="153" spans="1:68" x14ac:dyDescent="0.25">
      <c r="A153" s="211">
        <v>147</v>
      </c>
      <c r="B153" s="114" t="s">
        <v>204</v>
      </c>
      <c r="C153" s="76" t="s">
        <v>205</v>
      </c>
      <c r="D153" s="149"/>
      <c r="E153" s="150">
        <f t="shared" si="69"/>
        <v>0</v>
      </c>
      <c r="F153" s="176"/>
      <c r="G153" s="169"/>
      <c r="H153" s="152">
        <f t="shared" si="75"/>
        <v>0</v>
      </c>
      <c r="I153" s="177"/>
      <c r="J153" s="153"/>
      <c r="K153" s="154">
        <f t="shared" si="76"/>
        <v>0</v>
      </c>
      <c r="L153" s="178"/>
      <c r="M153" s="200"/>
      <c r="N153" s="156">
        <f t="shared" si="77"/>
        <v>0</v>
      </c>
      <c r="O153" s="179"/>
      <c r="P153" s="201"/>
      <c r="Q153" s="158">
        <f t="shared" si="78"/>
        <v>0</v>
      </c>
      <c r="R153" s="180"/>
      <c r="S153" s="149"/>
      <c r="T153" s="150">
        <f t="shared" si="70"/>
        <v>0</v>
      </c>
      <c r="U153" s="176"/>
      <c r="V153" s="200"/>
      <c r="W153" s="156">
        <f t="shared" si="71"/>
        <v>0</v>
      </c>
      <c r="X153" s="179"/>
      <c r="Y153" s="175"/>
      <c r="Z153" s="162">
        <f t="shared" si="72"/>
        <v>0</v>
      </c>
      <c r="AA153" s="181"/>
      <c r="AB153" s="202"/>
      <c r="AC153" s="182">
        <f t="shared" si="61"/>
        <v>0</v>
      </c>
      <c r="AD153" s="182"/>
      <c r="AE153" s="199"/>
      <c r="AF153" s="183">
        <f t="shared" si="62"/>
        <v>0</v>
      </c>
      <c r="AG153" s="183"/>
      <c r="AH153" s="167"/>
      <c r="AI153" s="184">
        <f t="shared" si="63"/>
        <v>0</v>
      </c>
      <c r="AJ153" s="184"/>
      <c r="AK153" s="169"/>
      <c r="AL153" s="177">
        <f t="shared" si="64"/>
        <v>0</v>
      </c>
      <c r="AM153" s="177"/>
      <c r="AN153" s="167"/>
      <c r="AO153" s="184">
        <f t="shared" si="65"/>
        <v>0</v>
      </c>
      <c r="AP153" s="184"/>
      <c r="AQ153" s="171"/>
      <c r="AR153" s="185">
        <f t="shared" si="66"/>
        <v>0</v>
      </c>
      <c r="AS153" s="185"/>
      <c r="AT153" s="199"/>
      <c r="AU153" s="183">
        <f t="shared" si="67"/>
        <v>0</v>
      </c>
      <c r="AV153" s="183"/>
      <c r="AW153" s="167"/>
      <c r="AX153" s="184">
        <f t="shared" si="68"/>
        <v>0</v>
      </c>
      <c r="AY153" s="184"/>
      <c r="AZ153" s="173">
        <v>30000</v>
      </c>
      <c r="BA153" s="166">
        <f t="shared" si="79"/>
        <v>0</v>
      </c>
      <c r="BB153" s="174" t="s">
        <v>194</v>
      </c>
      <c r="BC153" s="171"/>
      <c r="BD153" s="172">
        <f t="shared" si="80"/>
        <v>0</v>
      </c>
      <c r="BE153" s="185"/>
      <c r="BF153" s="175"/>
      <c r="BG153" s="162">
        <f t="shared" si="81"/>
        <v>0</v>
      </c>
      <c r="BH153" s="181"/>
      <c r="BI153" s="171"/>
      <c r="BJ153" s="172" t="e">
        <f>BI153*#REF!</f>
        <v>#REF!</v>
      </c>
      <c r="BK153" s="185"/>
      <c r="BL153" s="16"/>
      <c r="BM153" s="3">
        <v>2900000</v>
      </c>
      <c r="BN153" s="2"/>
      <c r="BO153" s="126">
        <f t="shared" si="74"/>
        <v>0</v>
      </c>
      <c r="BP153" s="72" t="e">
        <f t="shared" si="82"/>
        <v>#VALUE!</v>
      </c>
    </row>
    <row r="154" spans="1:68" x14ac:dyDescent="0.25">
      <c r="A154" s="211">
        <v>148</v>
      </c>
      <c r="B154" s="116" t="s">
        <v>199</v>
      </c>
      <c r="C154" s="76" t="s">
        <v>18</v>
      </c>
      <c r="D154" s="149"/>
      <c r="E154" s="150">
        <f t="shared" si="69"/>
        <v>0</v>
      </c>
      <c r="F154" s="176"/>
      <c r="G154" s="169"/>
      <c r="H154" s="152">
        <f t="shared" si="75"/>
        <v>0</v>
      </c>
      <c r="I154" s="177"/>
      <c r="J154" s="153"/>
      <c r="K154" s="154">
        <f t="shared" si="76"/>
        <v>0</v>
      </c>
      <c r="L154" s="178"/>
      <c r="M154" s="200"/>
      <c r="N154" s="156">
        <f t="shared" si="77"/>
        <v>0</v>
      </c>
      <c r="O154" s="179"/>
      <c r="P154" s="201"/>
      <c r="Q154" s="158">
        <f t="shared" si="78"/>
        <v>0</v>
      </c>
      <c r="R154" s="180"/>
      <c r="S154" s="149"/>
      <c r="T154" s="150">
        <f t="shared" si="70"/>
        <v>0</v>
      </c>
      <c r="U154" s="176"/>
      <c r="V154" s="200"/>
      <c r="W154" s="156">
        <f t="shared" si="71"/>
        <v>0</v>
      </c>
      <c r="X154" s="179"/>
      <c r="Y154" s="175"/>
      <c r="Z154" s="162">
        <f t="shared" si="72"/>
        <v>0</v>
      </c>
      <c r="AA154" s="181"/>
      <c r="AB154" s="202"/>
      <c r="AC154" s="182">
        <f t="shared" si="61"/>
        <v>0</v>
      </c>
      <c r="AD154" s="182"/>
      <c r="AE154" s="199"/>
      <c r="AF154" s="183">
        <f t="shared" si="62"/>
        <v>0</v>
      </c>
      <c r="AG154" s="183"/>
      <c r="AH154" s="167"/>
      <c r="AI154" s="184">
        <f t="shared" si="63"/>
        <v>0</v>
      </c>
      <c r="AJ154" s="184"/>
      <c r="AK154" s="169"/>
      <c r="AL154" s="177">
        <f t="shared" si="64"/>
        <v>0</v>
      </c>
      <c r="AM154" s="177"/>
      <c r="AN154" s="167"/>
      <c r="AO154" s="184">
        <f t="shared" si="65"/>
        <v>0</v>
      </c>
      <c r="AP154" s="184"/>
      <c r="AQ154" s="171"/>
      <c r="AR154" s="185">
        <f t="shared" si="66"/>
        <v>0</v>
      </c>
      <c r="AS154" s="185"/>
      <c r="AT154" s="199"/>
      <c r="AU154" s="183">
        <f t="shared" si="67"/>
        <v>0</v>
      </c>
      <c r="AV154" s="183"/>
      <c r="AW154" s="167"/>
      <c r="AX154" s="184">
        <f t="shared" si="68"/>
        <v>0</v>
      </c>
      <c r="AY154" s="184"/>
      <c r="AZ154" s="173">
        <v>0</v>
      </c>
      <c r="BA154" s="166">
        <f t="shared" si="79"/>
        <v>0</v>
      </c>
      <c r="BB154" s="183"/>
      <c r="BC154" s="171"/>
      <c r="BD154" s="172">
        <f t="shared" si="80"/>
        <v>0</v>
      </c>
      <c r="BE154" s="185"/>
      <c r="BF154" s="175"/>
      <c r="BG154" s="162">
        <f t="shared" si="81"/>
        <v>0</v>
      </c>
      <c r="BH154" s="181"/>
      <c r="BI154" s="171"/>
      <c r="BJ154" s="172" t="e">
        <f>BI154*#REF!</f>
        <v>#REF!</v>
      </c>
      <c r="BK154" s="185"/>
      <c r="BL154" s="16"/>
      <c r="BM154" s="3">
        <v>5000</v>
      </c>
      <c r="BN154" s="2"/>
      <c r="BO154" s="126">
        <f t="shared" si="74"/>
        <v>0</v>
      </c>
      <c r="BP154" s="72" t="e">
        <f t="shared" si="82"/>
        <v>#VALUE!</v>
      </c>
    </row>
    <row r="155" spans="1:68" x14ac:dyDescent="0.25">
      <c r="A155" s="211">
        <v>149</v>
      </c>
      <c r="B155" s="116" t="s">
        <v>198</v>
      </c>
      <c r="C155" s="76" t="s">
        <v>18</v>
      </c>
      <c r="D155" s="149"/>
      <c r="E155" s="150">
        <f t="shared" ref="E155:E162" si="83">D155*BN155</f>
        <v>0</v>
      </c>
      <c r="F155" s="176"/>
      <c r="G155" s="169"/>
      <c r="H155" s="152">
        <f t="shared" ref="H155:H162" si="84">G155*BN155</f>
        <v>0</v>
      </c>
      <c r="I155" s="177"/>
      <c r="J155" s="203"/>
      <c r="K155" s="154">
        <f t="shared" ref="K155:K162" si="85">J155*BN155</f>
        <v>0</v>
      </c>
      <c r="L155" s="178"/>
      <c r="M155" s="200"/>
      <c r="N155" s="156">
        <f t="shared" ref="N155:N162" si="86">M155*BN155</f>
        <v>0</v>
      </c>
      <c r="O155" s="179"/>
      <c r="P155" s="201"/>
      <c r="Q155" s="158">
        <f t="shared" ref="Q155:Q162" si="87">P155*BN155</f>
        <v>0</v>
      </c>
      <c r="R155" s="180"/>
      <c r="S155" s="149"/>
      <c r="T155" s="150">
        <f t="shared" ref="T155:T162" si="88">S155*BN155</f>
        <v>0</v>
      </c>
      <c r="U155" s="176"/>
      <c r="V155" s="200"/>
      <c r="W155" s="156">
        <f t="shared" ref="W155:W162" si="89">V155*BN155</f>
        <v>0</v>
      </c>
      <c r="X155" s="179"/>
      <c r="Y155" s="175"/>
      <c r="Z155" s="162">
        <f t="shared" ref="Z155:Z162" si="90">Y155*BN155</f>
        <v>0</v>
      </c>
      <c r="AA155" s="181"/>
      <c r="AB155" s="202"/>
      <c r="AC155" s="182">
        <f t="shared" ref="AC155:AC162" si="91">AB155*BN155</f>
        <v>0</v>
      </c>
      <c r="AD155" s="182"/>
      <c r="AE155" s="199"/>
      <c r="AF155" s="183">
        <f t="shared" ref="AF155:AF162" si="92">AE155*BN155</f>
        <v>0</v>
      </c>
      <c r="AG155" s="183"/>
      <c r="AH155" s="167"/>
      <c r="AI155" s="184">
        <f t="shared" ref="AI155:AI162" si="93">AH155*BN155</f>
        <v>0</v>
      </c>
      <c r="AJ155" s="184"/>
      <c r="AK155" s="169"/>
      <c r="AL155" s="177">
        <f t="shared" ref="AL155:AL162" si="94">AK155*BN155</f>
        <v>0</v>
      </c>
      <c r="AM155" s="177"/>
      <c r="AN155" s="167"/>
      <c r="AO155" s="184">
        <f t="shared" ref="AO155:AO162" si="95">AN155*BN155</f>
        <v>0</v>
      </c>
      <c r="AP155" s="184"/>
      <c r="AQ155" s="171"/>
      <c r="AR155" s="185">
        <f t="shared" ref="AR155:AR162" si="96">AQ155*BN155</f>
        <v>0</v>
      </c>
      <c r="AS155" s="185"/>
      <c r="AT155" s="199"/>
      <c r="AU155" s="183">
        <f t="shared" ref="AU155:AU162" si="97">AT155*BN155</f>
        <v>0</v>
      </c>
      <c r="AV155" s="183"/>
      <c r="AW155" s="167"/>
      <c r="AX155" s="184">
        <f t="shared" ref="AX155:AX162" si="98">AW155*BN155</f>
        <v>0</v>
      </c>
      <c r="AY155" s="184"/>
      <c r="AZ155" s="173"/>
      <c r="BA155" s="166">
        <f t="shared" ref="BA155:BA162" si="99">AZ155*BN155</f>
        <v>0</v>
      </c>
      <c r="BB155" s="174"/>
      <c r="BC155" s="171"/>
      <c r="BD155" s="172">
        <f t="shared" ref="BD155:BD162" si="100">BC155*BN155</f>
        <v>0</v>
      </c>
      <c r="BE155" s="185"/>
      <c r="BF155" s="175"/>
      <c r="BG155" s="162">
        <f t="shared" ref="BG155:BG162" si="101">BF155*BN155</f>
        <v>0</v>
      </c>
      <c r="BH155" s="181"/>
      <c r="BI155" s="171"/>
      <c r="BJ155" s="172" t="e">
        <f>BI155*#REF!</f>
        <v>#REF!</v>
      </c>
      <c r="BK155" s="185"/>
      <c r="BL155" s="16"/>
      <c r="BM155" s="3">
        <v>25000</v>
      </c>
      <c r="BN155" s="2"/>
      <c r="BO155" s="126">
        <f t="shared" ref="BO155:BO162" si="102">BM155*BN155</f>
        <v>0</v>
      </c>
      <c r="BP155" s="72" t="e">
        <f t="shared" si="82"/>
        <v>#VALUE!</v>
      </c>
    </row>
    <row r="156" spans="1:68" x14ac:dyDescent="0.25">
      <c r="A156" s="211">
        <v>150</v>
      </c>
      <c r="B156" s="206" t="s">
        <v>206</v>
      </c>
      <c r="C156" s="76" t="s">
        <v>18</v>
      </c>
      <c r="D156" s="149"/>
      <c r="E156" s="150"/>
      <c r="F156" s="176"/>
      <c r="G156" s="169"/>
      <c r="H156" s="152"/>
      <c r="I156" s="177"/>
      <c r="J156" s="203"/>
      <c r="K156" s="154"/>
      <c r="L156" s="178"/>
      <c r="M156" s="200"/>
      <c r="N156" s="156"/>
      <c r="O156" s="179"/>
      <c r="P156" s="201"/>
      <c r="Q156" s="158"/>
      <c r="R156" s="180"/>
      <c r="S156" s="149"/>
      <c r="T156" s="150"/>
      <c r="U156" s="176"/>
      <c r="V156" s="200"/>
      <c r="W156" s="156"/>
      <c r="X156" s="179"/>
      <c r="Y156" s="175"/>
      <c r="Z156" s="162"/>
      <c r="AA156" s="181"/>
      <c r="AB156" s="202"/>
      <c r="AC156" s="182"/>
      <c r="AD156" s="182"/>
      <c r="AE156" s="199"/>
      <c r="AF156" s="183"/>
      <c r="AG156" s="183"/>
      <c r="AH156" s="167"/>
      <c r="AI156" s="184"/>
      <c r="AJ156" s="184"/>
      <c r="AK156" s="169"/>
      <c r="AL156" s="177"/>
      <c r="AM156" s="177"/>
      <c r="AN156" s="167"/>
      <c r="AO156" s="184"/>
      <c r="AP156" s="184"/>
      <c r="AQ156" s="171"/>
      <c r="AR156" s="185"/>
      <c r="AS156" s="185"/>
      <c r="AT156" s="199"/>
      <c r="AU156" s="183"/>
      <c r="AV156" s="183"/>
      <c r="AW156" s="167"/>
      <c r="AX156" s="184"/>
      <c r="AY156" s="184"/>
      <c r="AZ156" s="173"/>
      <c r="BA156" s="166"/>
      <c r="BB156" s="174"/>
      <c r="BC156" s="171"/>
      <c r="BD156" s="172"/>
      <c r="BE156" s="185"/>
      <c r="BF156" s="175"/>
      <c r="BG156" s="162"/>
      <c r="BH156" s="181"/>
      <c r="BI156" s="171"/>
      <c r="BJ156" s="172"/>
      <c r="BK156" s="185"/>
      <c r="BL156" s="16"/>
      <c r="BM156" s="3">
        <v>15000</v>
      </c>
      <c r="BN156" s="2"/>
      <c r="BO156" s="126">
        <f t="shared" si="102"/>
        <v>0</v>
      </c>
      <c r="BP156" s="72" t="e">
        <f t="shared" si="82"/>
        <v>#VALUE!</v>
      </c>
    </row>
    <row r="157" spans="1:68" x14ac:dyDescent="0.25">
      <c r="A157" s="211">
        <v>151</v>
      </c>
      <c r="B157" s="116" t="s">
        <v>200</v>
      </c>
      <c r="C157" s="76" t="s">
        <v>18</v>
      </c>
      <c r="D157" s="149"/>
      <c r="E157" s="150"/>
      <c r="F157" s="176"/>
      <c r="G157" s="169"/>
      <c r="H157" s="152"/>
      <c r="I157" s="177"/>
      <c r="J157" s="203"/>
      <c r="K157" s="154"/>
      <c r="L157" s="178"/>
      <c r="M157" s="200"/>
      <c r="N157" s="156"/>
      <c r="O157" s="179"/>
      <c r="P157" s="201"/>
      <c r="Q157" s="158"/>
      <c r="R157" s="180"/>
      <c r="S157" s="149"/>
      <c r="T157" s="150"/>
      <c r="U157" s="176"/>
      <c r="V157" s="200"/>
      <c r="W157" s="156"/>
      <c r="X157" s="179"/>
      <c r="Y157" s="175"/>
      <c r="Z157" s="162"/>
      <c r="AA157" s="181"/>
      <c r="AB157" s="202"/>
      <c r="AC157" s="182"/>
      <c r="AD157" s="182"/>
      <c r="AE157" s="199"/>
      <c r="AF157" s="183"/>
      <c r="AG157" s="183"/>
      <c r="AH157" s="167"/>
      <c r="AI157" s="184"/>
      <c r="AJ157" s="184"/>
      <c r="AK157" s="169"/>
      <c r="AL157" s="177"/>
      <c r="AM157" s="177"/>
      <c r="AN157" s="167"/>
      <c r="AO157" s="184"/>
      <c r="AP157" s="184"/>
      <c r="AQ157" s="171"/>
      <c r="AR157" s="185"/>
      <c r="AS157" s="185"/>
      <c r="AT157" s="199"/>
      <c r="AU157" s="183"/>
      <c r="AV157" s="183"/>
      <c r="AW157" s="167"/>
      <c r="AX157" s="184"/>
      <c r="AY157" s="184"/>
      <c r="AZ157" s="173"/>
      <c r="BA157" s="166"/>
      <c r="BB157" s="174"/>
      <c r="BC157" s="171"/>
      <c r="BD157" s="172"/>
      <c r="BE157" s="185"/>
      <c r="BF157" s="175"/>
      <c r="BG157" s="162"/>
      <c r="BH157" s="181"/>
      <c r="BI157" s="171"/>
      <c r="BJ157" s="172"/>
      <c r="BK157" s="185"/>
      <c r="BL157" s="16"/>
      <c r="BM157" s="3">
        <v>4000</v>
      </c>
      <c r="BN157" s="2"/>
      <c r="BO157" s="126">
        <f t="shared" si="102"/>
        <v>0</v>
      </c>
      <c r="BP157" s="72" t="e">
        <f t="shared" si="82"/>
        <v>#VALUE!</v>
      </c>
    </row>
    <row r="158" spans="1:68" x14ac:dyDescent="0.25">
      <c r="A158" s="211">
        <v>152</v>
      </c>
      <c r="B158" s="208" t="s">
        <v>203</v>
      </c>
      <c r="C158" s="76" t="s">
        <v>18</v>
      </c>
      <c r="D158" s="149"/>
      <c r="E158" s="150"/>
      <c r="F158" s="176"/>
      <c r="G158" s="169"/>
      <c r="H158" s="152"/>
      <c r="I158" s="177"/>
      <c r="J158" s="203"/>
      <c r="K158" s="154"/>
      <c r="L158" s="178"/>
      <c r="M158" s="200"/>
      <c r="N158" s="156"/>
      <c r="O158" s="179"/>
      <c r="P158" s="201"/>
      <c r="Q158" s="158"/>
      <c r="R158" s="180"/>
      <c r="S158" s="149"/>
      <c r="T158" s="150"/>
      <c r="U158" s="176"/>
      <c r="V158" s="200"/>
      <c r="W158" s="156"/>
      <c r="X158" s="179"/>
      <c r="Y158" s="175"/>
      <c r="Z158" s="162"/>
      <c r="AA158" s="181"/>
      <c r="AB158" s="202"/>
      <c r="AC158" s="182"/>
      <c r="AD158" s="182"/>
      <c r="AE158" s="199"/>
      <c r="AF158" s="183"/>
      <c r="AG158" s="183"/>
      <c r="AH158" s="167"/>
      <c r="AI158" s="184"/>
      <c r="AJ158" s="184"/>
      <c r="AK158" s="169"/>
      <c r="AL158" s="177"/>
      <c r="AM158" s="177"/>
      <c r="AN158" s="167"/>
      <c r="AO158" s="184"/>
      <c r="AP158" s="184"/>
      <c r="AQ158" s="171"/>
      <c r="AR158" s="185"/>
      <c r="AS158" s="185"/>
      <c r="AT158" s="199"/>
      <c r="AU158" s="183"/>
      <c r="AV158" s="183"/>
      <c r="AW158" s="167"/>
      <c r="AX158" s="184"/>
      <c r="AY158" s="184"/>
      <c r="AZ158" s="173"/>
      <c r="BA158" s="166"/>
      <c r="BB158" s="174"/>
      <c r="BC158" s="171"/>
      <c r="BD158" s="172"/>
      <c r="BE158" s="185"/>
      <c r="BF158" s="175"/>
      <c r="BG158" s="162"/>
      <c r="BH158" s="181"/>
      <c r="BI158" s="171"/>
      <c r="BJ158" s="172"/>
      <c r="BK158" s="185"/>
      <c r="BL158" s="16"/>
      <c r="BM158" s="3">
        <v>4000</v>
      </c>
      <c r="BN158" s="2"/>
      <c r="BO158" s="126">
        <f t="shared" si="102"/>
        <v>0</v>
      </c>
      <c r="BP158" s="72" t="e">
        <f t="shared" si="82"/>
        <v>#VALUE!</v>
      </c>
    </row>
    <row r="159" spans="1:68" x14ac:dyDescent="0.25">
      <c r="A159" s="211">
        <v>153</v>
      </c>
      <c r="B159" s="208" t="s">
        <v>201</v>
      </c>
      <c r="C159" s="76" t="s">
        <v>57</v>
      </c>
      <c r="D159" s="149"/>
      <c r="E159" s="150"/>
      <c r="F159" s="176"/>
      <c r="G159" s="169"/>
      <c r="H159" s="152"/>
      <c r="I159" s="177"/>
      <c r="J159" s="203"/>
      <c r="K159" s="154"/>
      <c r="L159" s="178"/>
      <c r="M159" s="200"/>
      <c r="N159" s="156"/>
      <c r="O159" s="179"/>
      <c r="P159" s="201"/>
      <c r="Q159" s="158"/>
      <c r="R159" s="180"/>
      <c r="S159" s="149"/>
      <c r="T159" s="150"/>
      <c r="U159" s="176"/>
      <c r="V159" s="200"/>
      <c r="W159" s="156"/>
      <c r="X159" s="179"/>
      <c r="Y159" s="175"/>
      <c r="Z159" s="162"/>
      <c r="AA159" s="181"/>
      <c r="AB159" s="202"/>
      <c r="AC159" s="182"/>
      <c r="AD159" s="182"/>
      <c r="AE159" s="199"/>
      <c r="AF159" s="183"/>
      <c r="AG159" s="183"/>
      <c r="AH159" s="167"/>
      <c r="AI159" s="184"/>
      <c r="AJ159" s="184"/>
      <c r="AK159" s="169"/>
      <c r="AL159" s="177"/>
      <c r="AM159" s="177"/>
      <c r="AN159" s="167"/>
      <c r="AO159" s="184"/>
      <c r="AP159" s="184"/>
      <c r="AQ159" s="171"/>
      <c r="AR159" s="185"/>
      <c r="AS159" s="185"/>
      <c r="AT159" s="199"/>
      <c r="AU159" s="183"/>
      <c r="AV159" s="183"/>
      <c r="AW159" s="167"/>
      <c r="AX159" s="184"/>
      <c r="AY159" s="184"/>
      <c r="AZ159" s="173"/>
      <c r="BA159" s="166"/>
      <c r="BB159" s="174"/>
      <c r="BC159" s="171"/>
      <c r="BD159" s="172"/>
      <c r="BE159" s="185"/>
      <c r="BF159" s="175"/>
      <c r="BG159" s="162"/>
      <c r="BH159" s="181"/>
      <c r="BI159" s="171"/>
      <c r="BJ159" s="172"/>
      <c r="BK159" s="185"/>
      <c r="BL159" s="16"/>
      <c r="BM159" s="3">
        <v>15000</v>
      </c>
      <c r="BN159" s="2"/>
      <c r="BO159" s="126">
        <f t="shared" si="102"/>
        <v>0</v>
      </c>
      <c r="BP159" s="72" t="e">
        <f t="shared" si="82"/>
        <v>#VALUE!</v>
      </c>
    </row>
    <row r="160" spans="1:68" x14ac:dyDescent="0.25">
      <c r="A160" s="211">
        <v>154</v>
      </c>
      <c r="B160" s="208" t="s">
        <v>207</v>
      </c>
      <c r="C160" s="76" t="s">
        <v>18</v>
      </c>
      <c r="D160" s="149"/>
      <c r="E160" s="150"/>
      <c r="F160" s="176"/>
      <c r="G160" s="169"/>
      <c r="H160" s="152"/>
      <c r="I160" s="177"/>
      <c r="J160" s="203"/>
      <c r="K160" s="154"/>
      <c r="L160" s="178"/>
      <c r="M160" s="200"/>
      <c r="N160" s="156"/>
      <c r="O160" s="179"/>
      <c r="P160" s="201"/>
      <c r="Q160" s="158"/>
      <c r="R160" s="180"/>
      <c r="S160" s="149"/>
      <c r="T160" s="150"/>
      <c r="U160" s="176"/>
      <c r="V160" s="200"/>
      <c r="W160" s="156"/>
      <c r="X160" s="179"/>
      <c r="Y160" s="175"/>
      <c r="Z160" s="162"/>
      <c r="AA160" s="181"/>
      <c r="AB160" s="202"/>
      <c r="AC160" s="182"/>
      <c r="AD160" s="182"/>
      <c r="AE160" s="199"/>
      <c r="AF160" s="183"/>
      <c r="AG160" s="183"/>
      <c r="AH160" s="167"/>
      <c r="AI160" s="184"/>
      <c r="AJ160" s="184"/>
      <c r="AK160" s="169"/>
      <c r="AL160" s="177"/>
      <c r="AM160" s="177"/>
      <c r="AN160" s="167"/>
      <c r="AO160" s="184"/>
      <c r="AP160" s="184"/>
      <c r="AQ160" s="171"/>
      <c r="AR160" s="185"/>
      <c r="AS160" s="185"/>
      <c r="AT160" s="199"/>
      <c r="AU160" s="183"/>
      <c r="AV160" s="183"/>
      <c r="AW160" s="167"/>
      <c r="AX160" s="184"/>
      <c r="AY160" s="184"/>
      <c r="AZ160" s="173"/>
      <c r="BA160" s="166"/>
      <c r="BB160" s="174"/>
      <c r="BC160" s="171"/>
      <c r="BD160" s="172"/>
      <c r="BE160" s="185"/>
      <c r="BF160" s="175"/>
      <c r="BG160" s="162"/>
      <c r="BH160" s="181"/>
      <c r="BI160" s="171"/>
      <c r="BJ160" s="172"/>
      <c r="BK160" s="185"/>
      <c r="BL160" s="16"/>
      <c r="BM160" s="3">
        <v>30000</v>
      </c>
      <c r="BN160" s="2"/>
      <c r="BO160" s="126">
        <f t="shared" si="102"/>
        <v>0</v>
      </c>
      <c r="BP160" s="72" t="e">
        <f t="shared" si="82"/>
        <v>#VALUE!</v>
      </c>
    </row>
    <row r="161" spans="1:68" x14ac:dyDescent="0.25">
      <c r="A161" s="211">
        <v>155</v>
      </c>
      <c r="B161" s="208" t="s">
        <v>202</v>
      </c>
      <c r="C161" s="76" t="s">
        <v>18</v>
      </c>
      <c r="D161" s="149"/>
      <c r="E161" s="150"/>
      <c r="F161" s="176"/>
      <c r="G161" s="169"/>
      <c r="H161" s="152"/>
      <c r="I161" s="177"/>
      <c r="J161" s="203"/>
      <c r="K161" s="154"/>
      <c r="L161" s="178"/>
      <c r="M161" s="200"/>
      <c r="N161" s="156"/>
      <c r="O161" s="179"/>
      <c r="P161" s="201"/>
      <c r="Q161" s="158"/>
      <c r="R161" s="180"/>
      <c r="S161" s="149"/>
      <c r="T161" s="150"/>
      <c r="U161" s="176"/>
      <c r="V161" s="200"/>
      <c r="W161" s="156"/>
      <c r="X161" s="179"/>
      <c r="Y161" s="175"/>
      <c r="Z161" s="162"/>
      <c r="AA161" s="181"/>
      <c r="AB161" s="202"/>
      <c r="AC161" s="182"/>
      <c r="AD161" s="182"/>
      <c r="AE161" s="199"/>
      <c r="AF161" s="183"/>
      <c r="AG161" s="183"/>
      <c r="AH161" s="167"/>
      <c r="AI161" s="184"/>
      <c r="AJ161" s="184"/>
      <c r="AK161" s="169"/>
      <c r="AL161" s="177"/>
      <c r="AM161" s="177"/>
      <c r="AN161" s="167"/>
      <c r="AO161" s="184"/>
      <c r="AP161" s="184"/>
      <c r="AQ161" s="171"/>
      <c r="AR161" s="185"/>
      <c r="AS161" s="185"/>
      <c r="AT161" s="199"/>
      <c r="AU161" s="183"/>
      <c r="AV161" s="183"/>
      <c r="AW161" s="167"/>
      <c r="AX161" s="184"/>
      <c r="AY161" s="184"/>
      <c r="AZ161" s="173"/>
      <c r="BA161" s="166"/>
      <c r="BB161" s="174"/>
      <c r="BC161" s="171"/>
      <c r="BD161" s="172"/>
      <c r="BE161" s="185"/>
      <c r="BF161" s="175"/>
      <c r="BG161" s="162"/>
      <c r="BH161" s="181"/>
      <c r="BI161" s="171"/>
      <c r="BJ161" s="172"/>
      <c r="BK161" s="185"/>
      <c r="BL161" s="16"/>
      <c r="BM161" s="3">
        <v>100000</v>
      </c>
      <c r="BN161" s="2"/>
      <c r="BO161" s="126">
        <f t="shared" si="102"/>
        <v>0</v>
      </c>
      <c r="BP161" s="72" t="e">
        <f t="shared" si="82"/>
        <v>#VALUE!</v>
      </c>
    </row>
    <row r="162" spans="1:68" ht="16.5" thickBot="1" x14ac:dyDescent="0.3">
      <c r="A162" s="216"/>
      <c r="B162" s="206"/>
      <c r="C162" s="207" t="s">
        <v>196</v>
      </c>
      <c r="D162" s="149"/>
      <c r="E162" s="150">
        <f t="shared" si="83"/>
        <v>0</v>
      </c>
      <c r="F162" s="176"/>
      <c r="G162" s="169"/>
      <c r="H162" s="152">
        <f t="shared" si="84"/>
        <v>0</v>
      </c>
      <c r="I162" s="177"/>
      <c r="J162" s="203"/>
      <c r="K162" s="154">
        <f t="shared" si="85"/>
        <v>0</v>
      </c>
      <c r="L162" s="178"/>
      <c r="M162" s="200"/>
      <c r="N162" s="156">
        <f t="shared" si="86"/>
        <v>0</v>
      </c>
      <c r="O162" s="179"/>
      <c r="P162" s="201"/>
      <c r="Q162" s="158">
        <f t="shared" si="87"/>
        <v>0</v>
      </c>
      <c r="R162" s="180"/>
      <c r="S162" s="149"/>
      <c r="T162" s="150">
        <f t="shared" si="88"/>
        <v>0</v>
      </c>
      <c r="U162" s="176"/>
      <c r="V162" s="200"/>
      <c r="W162" s="156">
        <f t="shared" si="89"/>
        <v>0</v>
      </c>
      <c r="X162" s="179"/>
      <c r="Y162" s="175"/>
      <c r="Z162" s="162">
        <f t="shared" si="90"/>
        <v>0</v>
      </c>
      <c r="AA162" s="181"/>
      <c r="AB162" s="202"/>
      <c r="AC162" s="182">
        <f t="shared" si="91"/>
        <v>0</v>
      </c>
      <c r="AD162" s="182"/>
      <c r="AE162" s="199"/>
      <c r="AF162" s="183">
        <f t="shared" si="92"/>
        <v>0</v>
      </c>
      <c r="AG162" s="183"/>
      <c r="AH162" s="167"/>
      <c r="AI162" s="184">
        <f t="shared" si="93"/>
        <v>0</v>
      </c>
      <c r="AJ162" s="184"/>
      <c r="AK162" s="169"/>
      <c r="AL162" s="177">
        <f t="shared" si="94"/>
        <v>0</v>
      </c>
      <c r="AM162" s="177"/>
      <c r="AN162" s="167"/>
      <c r="AO162" s="184">
        <f t="shared" si="95"/>
        <v>0</v>
      </c>
      <c r="AP162" s="184"/>
      <c r="AQ162" s="171"/>
      <c r="AR162" s="185">
        <f t="shared" si="96"/>
        <v>0</v>
      </c>
      <c r="AS162" s="185"/>
      <c r="AT162" s="199"/>
      <c r="AU162" s="183">
        <f t="shared" si="97"/>
        <v>0</v>
      </c>
      <c r="AV162" s="183"/>
      <c r="AW162" s="167"/>
      <c r="AX162" s="184">
        <f t="shared" si="98"/>
        <v>0</v>
      </c>
      <c r="AY162" s="184"/>
      <c r="AZ162" s="173"/>
      <c r="BA162" s="166">
        <f t="shared" si="99"/>
        <v>0</v>
      </c>
      <c r="BB162" s="183"/>
      <c r="BC162" s="171"/>
      <c r="BD162" s="172">
        <f t="shared" si="100"/>
        <v>0</v>
      </c>
      <c r="BE162" s="185"/>
      <c r="BF162" s="175"/>
      <c r="BG162" s="162">
        <f t="shared" si="101"/>
        <v>0</v>
      </c>
      <c r="BH162" s="181"/>
      <c r="BI162" s="171"/>
      <c r="BJ162" s="172" t="e">
        <f>BI162*#REF!</f>
        <v>#REF!</v>
      </c>
      <c r="BK162" s="185"/>
      <c r="BL162" s="16"/>
      <c r="BM162" s="3">
        <f t="shared" ref="BM162" si="103">D162+G162+J162+M162+P162+S162+V162+Y162+AB162+AE162+AH162+AK162+AN162+AQ162+AT162+AW162+AZ162+BC162+BF162</f>
        <v>0</v>
      </c>
      <c r="BN162" s="2"/>
      <c r="BO162" s="126">
        <f t="shared" si="102"/>
        <v>0</v>
      </c>
      <c r="BP162" s="72" t="e">
        <f t="shared" si="82"/>
        <v>#VALUE!</v>
      </c>
    </row>
    <row r="163" spans="1:68" ht="26.25" customHeight="1" thickTop="1" thickBot="1" x14ac:dyDescent="0.3">
      <c r="A163" s="211"/>
      <c r="B163" s="116"/>
      <c r="C163" s="76"/>
      <c r="D163" s="204">
        <f>SUM(D7:D162)</f>
        <v>24710</v>
      </c>
      <c r="E163" s="21">
        <f>SUM(E7:E162)</f>
        <v>0</v>
      </c>
      <c r="F163" s="22"/>
      <c r="G163" s="23">
        <f>SUM(G7:G162)</f>
        <v>382930</v>
      </c>
      <c r="H163" s="23">
        <f>SUM(H7:H162)</f>
        <v>0</v>
      </c>
      <c r="I163" s="24"/>
      <c r="J163" s="25">
        <f>SUM(J7:J162)</f>
        <v>315016</v>
      </c>
      <c r="K163" s="10">
        <f>SUM(K7:K162)</f>
        <v>0</v>
      </c>
      <c r="L163" s="26"/>
      <c r="M163" s="27">
        <f>SUM(M7:M162)</f>
        <v>57800</v>
      </c>
      <c r="N163" s="11">
        <f>SUM(N7:N162)</f>
        <v>0</v>
      </c>
      <c r="O163" s="28"/>
      <c r="P163" s="43">
        <f>SUM(P7:P162)</f>
        <v>81500</v>
      </c>
      <c r="Q163" s="42">
        <f>SUM(Q7:Q162)</f>
        <v>0</v>
      </c>
      <c r="R163" s="44"/>
      <c r="S163" s="21">
        <f>SUM(S7:S162)</f>
        <v>17835</v>
      </c>
      <c r="T163" s="12">
        <f>SUM(T7:T162)</f>
        <v>0</v>
      </c>
      <c r="U163" s="22"/>
      <c r="V163" s="27">
        <f>SUM(V7:V162)</f>
        <v>1144090</v>
      </c>
      <c r="W163" s="11">
        <f>SUM(W7:W162)</f>
        <v>0</v>
      </c>
      <c r="X163" s="28"/>
      <c r="Y163" s="29">
        <f>SUM(Y7:Y162)</f>
        <v>317770</v>
      </c>
      <c r="Z163" s="13" t="e">
        <f>SUM(Z7:Z162)</f>
        <v>#VALUE!</v>
      </c>
      <c r="AA163" s="30"/>
      <c r="AB163" s="31">
        <f>SUM(AB7:AB162)</f>
        <v>479080</v>
      </c>
      <c r="AC163" s="32">
        <f>SUM(AC7:AC162)</f>
        <v>0</v>
      </c>
      <c r="AD163" s="32"/>
      <c r="AE163" s="33">
        <f>SUM(AE7:AE162)</f>
        <v>23150</v>
      </c>
      <c r="AF163" s="34">
        <f>SUM(AF7:AF162)</f>
        <v>0</v>
      </c>
      <c r="AG163" s="34"/>
      <c r="AH163" s="35">
        <f>SUM(AH7:AH162)</f>
        <v>3043360</v>
      </c>
      <c r="AI163" s="36">
        <f>SUM(AI7:AI162)</f>
        <v>0</v>
      </c>
      <c r="AJ163" s="36"/>
      <c r="AK163" s="23">
        <f>SUM(AK7:AK162)</f>
        <v>941260</v>
      </c>
      <c r="AL163" s="24">
        <f>SUM(AL7:AL162)</f>
        <v>0</v>
      </c>
      <c r="AM163" s="24"/>
      <c r="AN163" s="35">
        <f>SUM(AN7:AN162)</f>
        <v>706710</v>
      </c>
      <c r="AO163" s="36">
        <f>SUM(AO7:AO162)</f>
        <v>0</v>
      </c>
      <c r="AP163" s="36"/>
      <c r="AQ163" s="37">
        <f>SUM(AQ7:AQ162)</f>
        <v>1965300</v>
      </c>
      <c r="AR163" s="38">
        <f>SUM(AR7:AR162)</f>
        <v>0</v>
      </c>
      <c r="AS163" s="38"/>
      <c r="AT163" s="33">
        <f>SUM(AT7:AT162)</f>
        <v>3358116</v>
      </c>
      <c r="AU163" s="34">
        <f>SUM(AU7:AU162)</f>
        <v>0</v>
      </c>
      <c r="AV163" s="34"/>
      <c r="AW163" s="35">
        <f>SUM(AW7:AW162)</f>
        <v>382950</v>
      </c>
      <c r="AX163" s="36">
        <f>SUM(AX7:AX162)</f>
        <v>0</v>
      </c>
      <c r="AY163" s="36"/>
      <c r="AZ163" s="122"/>
      <c r="BA163" s="14">
        <f>SUM(BA7:BA162)</f>
        <v>0</v>
      </c>
      <c r="BB163" s="34"/>
      <c r="BC163" s="37">
        <f>SUM(BC7:BC162)</f>
        <v>206050</v>
      </c>
      <c r="BD163" s="15">
        <f>SUM(BD7:BD162)</f>
        <v>0</v>
      </c>
      <c r="BE163" s="38"/>
      <c r="BF163" s="29">
        <f>SUM(BF7:BF162)</f>
        <v>4</v>
      </c>
      <c r="BG163" s="13">
        <f>SUM(BG7:BG162)</f>
        <v>0</v>
      </c>
      <c r="BH163" s="30"/>
      <c r="BI163" s="37">
        <f>SUM(BI7:BI162)</f>
        <v>0</v>
      </c>
      <c r="BJ163" s="15" t="e">
        <f>SUM(BJ7:BJ162)</f>
        <v>#REF!</v>
      </c>
      <c r="BK163" s="38"/>
      <c r="BL163" s="39"/>
      <c r="BM163" s="40" t="e">
        <f>SUM(BM7:BM162)</f>
        <v>#VALUE!</v>
      </c>
      <c r="BN163" s="20"/>
      <c r="BO163" s="20" t="e">
        <f>SUM(BO7:BO162)</f>
        <v>#VALUE!</v>
      </c>
      <c r="BP163" s="73" t="e">
        <f>SUM(BP7:BP162)</f>
        <v>#VALUE!</v>
      </c>
    </row>
    <row r="164" spans="1:68" ht="17.25" thickTop="1" thickBot="1" x14ac:dyDescent="0.3">
      <c r="A164" s="216"/>
      <c r="B164" s="208"/>
      <c r="C164" s="209"/>
      <c r="D164" s="205" t="e">
        <f>D163/BM163*100%</f>
        <v>#VALUE!</v>
      </c>
      <c r="E164" s="46" t="e">
        <f>E163/$BO$163*100%</f>
        <v>#VALUE!</v>
      </c>
      <c r="F164" s="47"/>
      <c r="G164" s="48" t="e">
        <f>G163/BM163*100%</f>
        <v>#VALUE!</v>
      </c>
      <c r="H164" s="46" t="e">
        <f>H163/$BO$163*100%</f>
        <v>#VALUE!</v>
      </c>
      <c r="I164" s="49"/>
      <c r="J164" s="50" t="e">
        <f>J163/BM163*100%</f>
        <v>#VALUE!</v>
      </c>
      <c r="K164" s="46" t="e">
        <f>K163/$BO$163*100%</f>
        <v>#VALUE!</v>
      </c>
      <c r="L164" s="51"/>
      <c r="M164" s="52" t="e">
        <f>M163/BM163*100%</f>
        <v>#VALUE!</v>
      </c>
      <c r="N164" s="46" t="e">
        <f>N163/$BO$163*100%</f>
        <v>#VALUE!</v>
      </c>
      <c r="O164" s="53"/>
      <c r="P164" s="54" t="e">
        <f>P163/BM163*100%</f>
        <v>#VALUE!</v>
      </c>
      <c r="Q164" s="46" t="e">
        <f>Q163/$BO$163*100%</f>
        <v>#VALUE!</v>
      </c>
      <c r="R164" s="55"/>
      <c r="S164" s="56" t="e">
        <f>S163/BM163*100%</f>
        <v>#VALUE!</v>
      </c>
      <c r="T164" s="46" t="e">
        <f>T163/$BO$163*100%</f>
        <v>#VALUE!</v>
      </c>
      <c r="U164" s="57"/>
      <c r="V164" s="52" t="e">
        <f>V163/BM163*100%</f>
        <v>#VALUE!</v>
      </c>
      <c r="W164" s="120" t="e">
        <f>W163/$BO$163*100%</f>
        <v>#VALUE!</v>
      </c>
      <c r="X164" s="53"/>
      <c r="Y164" s="58" t="e">
        <f>Y163/BM163*100%</f>
        <v>#VALUE!</v>
      </c>
      <c r="Z164" s="121" t="e">
        <f>Z163/$BO$163*100%</f>
        <v>#VALUE!</v>
      </c>
      <c r="AA164" s="59"/>
      <c r="AB164" s="60" t="e">
        <f>AB163/BM163*100%</f>
        <v>#VALUE!</v>
      </c>
      <c r="AC164" s="46" t="e">
        <f>AC163/$BO$163*100%</f>
        <v>#VALUE!</v>
      </c>
      <c r="AD164" s="61"/>
      <c r="AE164" s="62" t="e">
        <f>AE163/BM163*100%</f>
        <v>#VALUE!</v>
      </c>
      <c r="AF164" s="46" t="e">
        <f>AF163/$BO$163*100%</f>
        <v>#VALUE!</v>
      </c>
      <c r="AG164" s="63"/>
      <c r="AH164" s="64" t="e">
        <f>AH163/BM163*100%</f>
        <v>#VALUE!</v>
      </c>
      <c r="AI164" s="46" t="e">
        <f>AI163/$BO$163*100%</f>
        <v>#VALUE!</v>
      </c>
      <c r="AJ164" s="65"/>
      <c r="AK164" s="48" t="e">
        <f>AK163/BM163*100%</f>
        <v>#VALUE!</v>
      </c>
      <c r="AL164" s="46" t="e">
        <f>AL163/$BO$163*100%</f>
        <v>#VALUE!</v>
      </c>
      <c r="AM164" s="49"/>
      <c r="AN164" s="64" t="e">
        <f>AN163/BM163*100%</f>
        <v>#VALUE!</v>
      </c>
      <c r="AO164" s="46" t="e">
        <f>AO163/$BO$163*100%</f>
        <v>#VALUE!</v>
      </c>
      <c r="AP164" s="65"/>
      <c r="AQ164" s="66" t="e">
        <f>AQ163/BM163*100%</f>
        <v>#VALUE!</v>
      </c>
      <c r="AR164" s="46" t="e">
        <f>AR163/$BO$163*100%</f>
        <v>#VALUE!</v>
      </c>
      <c r="AS164" s="67"/>
      <c r="AT164" s="62" t="e">
        <f>AT163/BM163*100%</f>
        <v>#VALUE!</v>
      </c>
      <c r="AU164" s="46" t="e">
        <f>AU163/$BO$163*100%</f>
        <v>#VALUE!</v>
      </c>
      <c r="AV164" s="63"/>
      <c r="AW164" s="64" t="e">
        <f>AW163/BM163*100%</f>
        <v>#VALUE!</v>
      </c>
      <c r="AX164" s="46" t="e">
        <f>AX163/$BO$163*100%</f>
        <v>#VALUE!</v>
      </c>
      <c r="AY164" s="65"/>
      <c r="AZ164" s="122"/>
      <c r="BA164" s="123" t="e">
        <f>BA163/$BO$163*100%</f>
        <v>#VALUE!</v>
      </c>
      <c r="BB164" s="63"/>
      <c r="BC164" s="66" t="e">
        <f>BC163/BM163*100%</f>
        <v>#VALUE!</v>
      </c>
      <c r="BD164" s="46" t="e">
        <f>BD163/$BO$163*100%</f>
        <v>#VALUE!</v>
      </c>
      <c r="BE164" s="67"/>
      <c r="BF164" s="58" t="e">
        <f>BF163/BM163*100%</f>
        <v>#VALUE!</v>
      </c>
      <c r="BG164" s="46" t="e">
        <f>BG163/$BO$163*100%</f>
        <v>#VALUE!</v>
      </c>
      <c r="BH164" s="59"/>
      <c r="BI164" s="66" t="e">
        <f>BI163/BM163*100%</f>
        <v>#VALUE!</v>
      </c>
      <c r="BJ164" s="46" t="e">
        <f>BJ163/$BO$163*100%</f>
        <v>#REF!</v>
      </c>
      <c r="BK164" s="67"/>
      <c r="BN164" s="20"/>
      <c r="BO164" s="20" t="s">
        <v>4</v>
      </c>
      <c r="BP164" s="74"/>
    </row>
    <row r="165" spans="1:68" ht="16.5" thickTop="1" x14ac:dyDescent="0.25">
      <c r="A165" s="211"/>
      <c r="B165" s="208"/>
      <c r="C165" s="209"/>
    </row>
    <row r="166" spans="1:68" x14ac:dyDescent="0.25">
      <c r="A166" s="216"/>
      <c r="B166" s="208"/>
      <c r="C166" s="209"/>
    </row>
    <row r="167" spans="1:68" x14ac:dyDescent="0.25">
      <c r="A167" s="211"/>
      <c r="B167" s="208"/>
      <c r="C167" s="209"/>
    </row>
  </sheetData>
  <mergeCells count="21">
    <mergeCell ref="B6:C6"/>
    <mergeCell ref="BI5:BK5"/>
    <mergeCell ref="S5:U5"/>
    <mergeCell ref="AZ5:BB5"/>
    <mergeCell ref="BC5:BE5"/>
    <mergeCell ref="V5:X5"/>
    <mergeCell ref="Y5:AA5"/>
    <mergeCell ref="AB5:AD5"/>
    <mergeCell ref="AE5:AG5"/>
    <mergeCell ref="BF5:BH5"/>
    <mergeCell ref="AH5:AJ5"/>
    <mergeCell ref="AK5:AM5"/>
    <mergeCell ref="AN5:AP5"/>
    <mergeCell ref="AQ5:AS5"/>
    <mergeCell ref="AT5:AV5"/>
    <mergeCell ref="AW5:AY5"/>
    <mergeCell ref="D5:F5"/>
    <mergeCell ref="G5:I5"/>
    <mergeCell ref="J5:L5"/>
    <mergeCell ref="M5:O5"/>
    <mergeCell ref="P5:R5"/>
  </mergeCells>
  <dataValidations count="1">
    <dataValidation allowBlank="1" showInputMessage="1" showErrorMessage="1" error="Do Not Try To Enter Any Value" sqref="BQ2:XFD6 C2:C5 A2:B6"/>
  </dataValidations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9"/>
  <sheetViews>
    <sheetView tabSelected="1" topLeftCell="A52" zoomScale="130" zoomScaleNormal="130" workbookViewId="0">
      <selection activeCell="B292" sqref="B292:V292"/>
    </sheetView>
  </sheetViews>
  <sheetFormatPr defaultRowHeight="15" x14ac:dyDescent="0.25"/>
  <cols>
    <col min="1" max="1" width="4.140625" style="210" customWidth="1"/>
    <col min="2" max="2" width="40.42578125" style="119" customWidth="1"/>
    <col min="3" max="3" width="3.42578125" customWidth="1"/>
    <col min="4" max="8" width="3.7109375" style="250" customWidth="1"/>
    <col min="9" max="10" width="3.7109375" style="251" customWidth="1"/>
    <col min="11" max="19" width="3.7109375" style="250" customWidth="1"/>
    <col min="20" max="20" width="3.7109375" style="254" customWidth="1"/>
    <col min="21" max="21" width="3.7109375" style="252" customWidth="1"/>
    <col min="22" max="22" width="2.7109375" style="118" customWidth="1"/>
  </cols>
  <sheetData>
    <row r="1" spans="1:22" ht="29.25" customHeight="1" x14ac:dyDescent="0.25">
      <c r="A1" s="293" t="s">
        <v>335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5"/>
    </row>
    <row r="2" spans="1:22" s="125" customFormat="1" ht="123" customHeight="1" x14ac:dyDescent="0.3">
      <c r="A2" s="217" t="s">
        <v>0</v>
      </c>
      <c r="B2" s="124" t="s">
        <v>16</v>
      </c>
      <c r="C2" s="235" t="s">
        <v>197</v>
      </c>
      <c r="D2" s="242" t="s">
        <v>333</v>
      </c>
      <c r="E2" s="243" t="s">
        <v>175</v>
      </c>
      <c r="F2" s="243" t="s">
        <v>357</v>
      </c>
      <c r="G2" s="243" t="s">
        <v>218</v>
      </c>
      <c r="H2" s="243" t="s">
        <v>219</v>
      </c>
      <c r="I2" s="244" t="s">
        <v>187</v>
      </c>
      <c r="J2" s="244" t="s">
        <v>220</v>
      </c>
      <c r="K2" s="243" t="s">
        <v>221</v>
      </c>
      <c r="L2" s="243" t="s">
        <v>334</v>
      </c>
      <c r="M2" s="243" t="s">
        <v>189</v>
      </c>
      <c r="N2" s="243" t="s">
        <v>181</v>
      </c>
      <c r="O2" s="243" t="s">
        <v>190</v>
      </c>
      <c r="P2" s="243" t="s">
        <v>179</v>
      </c>
      <c r="Q2" s="243" t="s">
        <v>191</v>
      </c>
      <c r="R2" s="243" t="s">
        <v>183</v>
      </c>
      <c r="S2" s="245" t="s">
        <v>364</v>
      </c>
      <c r="T2" s="253" t="s">
        <v>389</v>
      </c>
      <c r="U2" s="246" t="s">
        <v>222</v>
      </c>
      <c r="V2" s="236" t="s">
        <v>223</v>
      </c>
    </row>
    <row r="3" spans="1:22" s="4" customFormat="1" ht="40.5" customHeight="1" x14ac:dyDescent="0.25">
      <c r="A3" s="226">
        <v>1</v>
      </c>
      <c r="B3" s="218" t="s">
        <v>17</v>
      </c>
      <c r="C3" s="219" t="s">
        <v>18</v>
      </c>
      <c r="D3" s="247">
        <v>0</v>
      </c>
      <c r="E3" s="247">
        <v>0</v>
      </c>
      <c r="F3" s="247">
        <v>0</v>
      </c>
      <c r="G3" s="247">
        <v>0</v>
      </c>
      <c r="H3" s="247">
        <v>0</v>
      </c>
      <c r="I3" s="247">
        <v>0</v>
      </c>
      <c r="J3" s="248">
        <v>0</v>
      </c>
      <c r="K3" s="247">
        <v>36</v>
      </c>
      <c r="L3" s="247">
        <v>0</v>
      </c>
      <c r="M3" s="247">
        <v>0</v>
      </c>
      <c r="N3" s="247">
        <v>0</v>
      </c>
      <c r="O3" s="247">
        <v>50</v>
      </c>
      <c r="P3" s="247">
        <v>0</v>
      </c>
      <c r="Q3" s="247">
        <v>0</v>
      </c>
      <c r="R3" s="247">
        <v>0</v>
      </c>
      <c r="S3" s="247">
        <v>0</v>
      </c>
      <c r="T3" s="220">
        <v>0</v>
      </c>
      <c r="U3" s="249">
        <f>SUM(D3:T3)</f>
        <v>86</v>
      </c>
      <c r="V3" s="221"/>
    </row>
    <row r="4" spans="1:22" s="4" customFormat="1" ht="40.5" customHeight="1" x14ac:dyDescent="0.25">
      <c r="A4" s="226">
        <v>2</v>
      </c>
      <c r="B4" s="218" t="s">
        <v>19</v>
      </c>
      <c r="C4" s="219" t="s">
        <v>18</v>
      </c>
      <c r="D4" s="247">
        <v>900</v>
      </c>
      <c r="E4" s="247">
        <v>0</v>
      </c>
      <c r="F4" s="247">
        <v>0</v>
      </c>
      <c r="G4" s="247">
        <v>0</v>
      </c>
      <c r="H4" s="247">
        <v>0</v>
      </c>
      <c r="I4" s="247">
        <v>0</v>
      </c>
      <c r="J4" s="248">
        <v>0</v>
      </c>
      <c r="K4" s="247">
        <v>36</v>
      </c>
      <c r="L4" s="247">
        <v>300</v>
      </c>
      <c r="M4" s="247">
        <v>0</v>
      </c>
      <c r="N4" s="247">
        <v>0</v>
      </c>
      <c r="O4" s="247">
        <v>30</v>
      </c>
      <c r="P4" s="247">
        <v>0</v>
      </c>
      <c r="Q4" s="247">
        <v>0</v>
      </c>
      <c r="R4" s="247">
        <v>0</v>
      </c>
      <c r="S4" s="247">
        <v>0</v>
      </c>
      <c r="T4" s="220">
        <v>0</v>
      </c>
      <c r="U4" s="249">
        <f t="shared" ref="U4:U67" si="0">SUM(D4:T4)</f>
        <v>1266</v>
      </c>
      <c r="V4" s="221"/>
    </row>
    <row r="5" spans="1:22" s="4" customFormat="1" ht="40.5" customHeight="1" x14ac:dyDescent="0.25">
      <c r="A5" s="226">
        <v>3</v>
      </c>
      <c r="B5" s="218" t="s">
        <v>20</v>
      </c>
      <c r="C5" s="219" t="s">
        <v>18</v>
      </c>
      <c r="D5" s="247">
        <v>900</v>
      </c>
      <c r="E5" s="247">
        <v>100</v>
      </c>
      <c r="F5" s="247">
        <v>0</v>
      </c>
      <c r="G5" s="247">
        <v>50</v>
      </c>
      <c r="H5" s="247">
        <v>0</v>
      </c>
      <c r="I5" s="247">
        <v>0</v>
      </c>
      <c r="J5" s="248">
        <v>600</v>
      </c>
      <c r="K5" s="247">
        <v>36</v>
      </c>
      <c r="L5" s="247">
        <v>300</v>
      </c>
      <c r="M5" s="247">
        <v>0</v>
      </c>
      <c r="N5" s="247">
        <v>0</v>
      </c>
      <c r="O5" s="247">
        <v>80</v>
      </c>
      <c r="P5" s="247">
        <v>0</v>
      </c>
      <c r="Q5" s="247">
        <v>0</v>
      </c>
      <c r="R5" s="247">
        <v>0</v>
      </c>
      <c r="S5" s="247">
        <v>0</v>
      </c>
      <c r="T5" s="220">
        <v>0</v>
      </c>
      <c r="U5" s="249">
        <f t="shared" si="0"/>
        <v>2066</v>
      </c>
      <c r="V5" s="221"/>
    </row>
    <row r="6" spans="1:22" s="4" customFormat="1" ht="40.5" customHeight="1" x14ac:dyDescent="0.25">
      <c r="A6" s="226">
        <v>4</v>
      </c>
      <c r="B6" s="218" t="s">
        <v>21</v>
      </c>
      <c r="C6" s="219" t="s">
        <v>18</v>
      </c>
      <c r="D6" s="247">
        <v>0</v>
      </c>
      <c r="E6" s="247">
        <v>300</v>
      </c>
      <c r="F6" s="247">
        <v>0</v>
      </c>
      <c r="G6" s="247">
        <v>50</v>
      </c>
      <c r="H6" s="247">
        <v>0</v>
      </c>
      <c r="I6" s="247">
        <v>0</v>
      </c>
      <c r="J6" s="248">
        <v>0</v>
      </c>
      <c r="K6" s="247">
        <v>36</v>
      </c>
      <c r="L6" s="247">
        <v>300</v>
      </c>
      <c r="M6" s="247">
        <v>0</v>
      </c>
      <c r="N6" s="247">
        <v>0</v>
      </c>
      <c r="O6" s="247">
        <v>30</v>
      </c>
      <c r="P6" s="247">
        <v>0</v>
      </c>
      <c r="Q6" s="247">
        <v>0</v>
      </c>
      <c r="R6" s="247">
        <v>0</v>
      </c>
      <c r="S6" s="247">
        <v>0</v>
      </c>
      <c r="T6" s="220">
        <v>0</v>
      </c>
      <c r="U6" s="249">
        <f t="shared" si="0"/>
        <v>716</v>
      </c>
      <c r="V6" s="221"/>
    </row>
    <row r="7" spans="1:22" s="4" customFormat="1" ht="40.5" customHeight="1" x14ac:dyDescent="0.25">
      <c r="A7" s="226">
        <v>5</v>
      </c>
      <c r="B7" s="218" t="s">
        <v>22</v>
      </c>
      <c r="C7" s="219" t="s">
        <v>18</v>
      </c>
      <c r="D7" s="247">
        <v>0</v>
      </c>
      <c r="E7" s="247">
        <v>0</v>
      </c>
      <c r="F7" s="247">
        <v>200</v>
      </c>
      <c r="G7" s="247">
        <v>50</v>
      </c>
      <c r="H7" s="247">
        <v>0</v>
      </c>
      <c r="I7" s="247">
        <v>200</v>
      </c>
      <c r="J7" s="248">
        <v>0</v>
      </c>
      <c r="K7" s="247">
        <v>36</v>
      </c>
      <c r="L7" s="247">
        <v>300</v>
      </c>
      <c r="M7" s="247">
        <v>0</v>
      </c>
      <c r="N7" s="247">
        <v>0</v>
      </c>
      <c r="O7" s="247">
        <v>30</v>
      </c>
      <c r="P7" s="247">
        <v>0</v>
      </c>
      <c r="Q7" s="247">
        <v>0</v>
      </c>
      <c r="R7" s="247">
        <v>0</v>
      </c>
      <c r="S7" s="247">
        <v>0</v>
      </c>
      <c r="T7" s="220">
        <v>0</v>
      </c>
      <c r="U7" s="249">
        <f t="shared" si="0"/>
        <v>816</v>
      </c>
      <c r="V7" s="221"/>
    </row>
    <row r="8" spans="1:22" s="4" customFormat="1" ht="40.5" customHeight="1" x14ac:dyDescent="0.25">
      <c r="A8" s="226">
        <v>6</v>
      </c>
      <c r="B8" s="218" t="s">
        <v>23</v>
      </c>
      <c r="C8" s="219" t="s">
        <v>18</v>
      </c>
      <c r="D8" s="247">
        <v>200</v>
      </c>
      <c r="E8" s="247">
        <v>0</v>
      </c>
      <c r="F8" s="247">
        <v>1000</v>
      </c>
      <c r="G8" s="247">
        <v>500</v>
      </c>
      <c r="H8" s="247">
        <v>0</v>
      </c>
      <c r="I8" s="247">
        <v>0</v>
      </c>
      <c r="J8" s="248">
        <v>240</v>
      </c>
      <c r="K8" s="247">
        <v>0</v>
      </c>
      <c r="L8" s="247">
        <v>1000</v>
      </c>
      <c r="M8" s="247">
        <v>0</v>
      </c>
      <c r="N8" s="247">
        <v>0</v>
      </c>
      <c r="O8" s="247">
        <v>20</v>
      </c>
      <c r="P8" s="247">
        <v>0</v>
      </c>
      <c r="Q8" s="247">
        <v>0</v>
      </c>
      <c r="R8" s="247">
        <v>0</v>
      </c>
      <c r="S8" s="247">
        <v>0</v>
      </c>
      <c r="T8" s="220">
        <v>0</v>
      </c>
      <c r="U8" s="249">
        <f t="shared" si="0"/>
        <v>2960</v>
      </c>
      <c r="V8" s="221"/>
    </row>
    <row r="9" spans="1:22" s="4" customFormat="1" ht="40.5" customHeight="1" x14ac:dyDescent="0.25">
      <c r="A9" s="226">
        <v>7</v>
      </c>
      <c r="B9" s="218" t="s">
        <v>24</v>
      </c>
      <c r="C9" s="219" t="s">
        <v>18</v>
      </c>
      <c r="D9" s="247">
        <v>7000</v>
      </c>
      <c r="E9" s="247">
        <v>100</v>
      </c>
      <c r="F9" s="247">
        <v>40000</v>
      </c>
      <c r="G9" s="247">
        <v>3000</v>
      </c>
      <c r="H9" s="247">
        <v>3440</v>
      </c>
      <c r="I9" s="247">
        <v>5000</v>
      </c>
      <c r="J9" s="248">
        <v>5500</v>
      </c>
      <c r="K9" s="247">
        <v>32000</v>
      </c>
      <c r="L9" s="247">
        <v>3000</v>
      </c>
      <c r="M9" s="247">
        <v>0</v>
      </c>
      <c r="N9" s="247">
        <v>0</v>
      </c>
      <c r="O9" s="247">
        <v>400</v>
      </c>
      <c r="P9" s="247">
        <v>0</v>
      </c>
      <c r="Q9" s="247">
        <v>0</v>
      </c>
      <c r="R9" s="247">
        <v>0</v>
      </c>
      <c r="S9" s="247">
        <v>100</v>
      </c>
      <c r="T9" s="220">
        <v>3000</v>
      </c>
      <c r="U9" s="249">
        <f t="shared" si="0"/>
        <v>102540</v>
      </c>
      <c r="V9" s="221"/>
    </row>
    <row r="10" spans="1:22" s="4" customFormat="1" ht="40.5" customHeight="1" x14ac:dyDescent="0.25">
      <c r="A10" s="226">
        <v>8</v>
      </c>
      <c r="B10" s="218" t="s">
        <v>208</v>
      </c>
      <c r="C10" s="219" t="s">
        <v>26</v>
      </c>
      <c r="D10" s="247">
        <v>12000</v>
      </c>
      <c r="E10" s="247">
        <v>0</v>
      </c>
      <c r="F10" s="247">
        <v>1000</v>
      </c>
      <c r="G10" s="247">
        <v>10000</v>
      </c>
      <c r="H10" s="247">
        <v>0</v>
      </c>
      <c r="I10" s="247">
        <v>0</v>
      </c>
      <c r="J10" s="248">
        <v>0</v>
      </c>
      <c r="K10" s="247">
        <v>0</v>
      </c>
      <c r="L10" s="247">
        <v>1000</v>
      </c>
      <c r="M10" s="247">
        <v>0</v>
      </c>
      <c r="N10" s="247">
        <v>0</v>
      </c>
      <c r="O10" s="247">
        <v>500</v>
      </c>
      <c r="P10" s="247">
        <v>0</v>
      </c>
      <c r="Q10" s="247">
        <v>0</v>
      </c>
      <c r="R10" s="247">
        <v>0</v>
      </c>
      <c r="S10" s="247">
        <v>0</v>
      </c>
      <c r="T10" s="220">
        <v>0</v>
      </c>
      <c r="U10" s="249">
        <f t="shared" si="0"/>
        <v>24500</v>
      </c>
      <c r="V10" s="221"/>
    </row>
    <row r="11" spans="1:22" s="4" customFormat="1" ht="40.5" customHeight="1" x14ac:dyDescent="0.25">
      <c r="A11" s="226">
        <v>9</v>
      </c>
      <c r="B11" s="218" t="s">
        <v>27</v>
      </c>
      <c r="C11" s="219" t="s">
        <v>26</v>
      </c>
      <c r="D11" s="247">
        <v>10000</v>
      </c>
      <c r="E11" s="247">
        <v>100</v>
      </c>
      <c r="F11" s="247">
        <v>1000</v>
      </c>
      <c r="G11" s="247">
        <v>5000</v>
      </c>
      <c r="H11" s="247">
        <v>0</v>
      </c>
      <c r="I11" s="247">
        <v>0</v>
      </c>
      <c r="J11" s="248">
        <v>0</v>
      </c>
      <c r="K11" s="247">
        <v>0</v>
      </c>
      <c r="L11" s="247">
        <v>2000</v>
      </c>
      <c r="M11" s="247">
        <v>9000</v>
      </c>
      <c r="N11" s="247">
        <v>1000</v>
      </c>
      <c r="O11" s="247">
        <v>500</v>
      </c>
      <c r="P11" s="247">
        <v>0</v>
      </c>
      <c r="Q11" s="247">
        <v>500</v>
      </c>
      <c r="R11" s="247">
        <v>0</v>
      </c>
      <c r="S11" s="247">
        <v>0</v>
      </c>
      <c r="T11" s="220">
        <v>0</v>
      </c>
      <c r="U11" s="249">
        <f t="shared" si="0"/>
        <v>29100</v>
      </c>
      <c r="V11" s="221"/>
    </row>
    <row r="12" spans="1:22" s="4" customFormat="1" ht="40.5" customHeight="1" x14ac:dyDescent="0.25">
      <c r="A12" s="226">
        <v>10</v>
      </c>
      <c r="B12" s="218" t="s">
        <v>28</v>
      </c>
      <c r="C12" s="219" t="s">
        <v>26</v>
      </c>
      <c r="D12" s="247">
        <v>72000</v>
      </c>
      <c r="E12" s="247">
        <v>100</v>
      </c>
      <c r="F12" s="247">
        <v>500</v>
      </c>
      <c r="G12" s="247">
        <v>4000</v>
      </c>
      <c r="H12" s="247">
        <v>0</v>
      </c>
      <c r="I12" s="247">
        <v>0</v>
      </c>
      <c r="J12" s="248">
        <v>0</v>
      </c>
      <c r="K12" s="247">
        <v>36000</v>
      </c>
      <c r="L12" s="247">
        <v>2000</v>
      </c>
      <c r="M12" s="247">
        <v>0</v>
      </c>
      <c r="N12" s="247">
        <v>2000</v>
      </c>
      <c r="O12" s="247">
        <v>500</v>
      </c>
      <c r="P12" s="247">
        <v>0</v>
      </c>
      <c r="Q12" s="247">
        <v>500</v>
      </c>
      <c r="R12" s="247">
        <v>0</v>
      </c>
      <c r="S12" s="247">
        <v>300</v>
      </c>
      <c r="T12" s="220">
        <v>0</v>
      </c>
      <c r="U12" s="249">
        <f t="shared" si="0"/>
        <v>117900</v>
      </c>
      <c r="V12" s="221"/>
    </row>
    <row r="13" spans="1:22" s="4" customFormat="1" ht="40.5" customHeight="1" x14ac:dyDescent="0.25">
      <c r="A13" s="226">
        <v>11</v>
      </c>
      <c r="B13" s="218" t="s">
        <v>29</v>
      </c>
      <c r="C13" s="219" t="s">
        <v>26</v>
      </c>
      <c r="D13" s="247">
        <v>2400</v>
      </c>
      <c r="E13" s="247">
        <v>200</v>
      </c>
      <c r="F13" s="247">
        <v>0</v>
      </c>
      <c r="G13" s="247">
        <v>0</v>
      </c>
      <c r="H13" s="247">
        <v>0</v>
      </c>
      <c r="I13" s="247">
        <v>0</v>
      </c>
      <c r="J13" s="248">
        <v>0</v>
      </c>
      <c r="K13" s="247">
        <v>42000</v>
      </c>
      <c r="L13" s="247">
        <v>100</v>
      </c>
      <c r="M13" s="247">
        <v>9000</v>
      </c>
      <c r="N13" s="247">
        <v>0</v>
      </c>
      <c r="O13" s="247">
        <v>1000</v>
      </c>
      <c r="P13" s="247">
        <v>500</v>
      </c>
      <c r="Q13" s="247">
        <v>0</v>
      </c>
      <c r="R13" s="247">
        <v>0</v>
      </c>
      <c r="S13" s="247">
        <v>0</v>
      </c>
      <c r="T13" s="220">
        <v>0</v>
      </c>
      <c r="U13" s="249">
        <f t="shared" si="0"/>
        <v>55200</v>
      </c>
      <c r="V13" s="221"/>
    </row>
    <row r="14" spans="1:22" s="4" customFormat="1" ht="40.5" customHeight="1" x14ac:dyDescent="0.25">
      <c r="A14" s="226">
        <v>12</v>
      </c>
      <c r="B14" s="218" t="s">
        <v>30</v>
      </c>
      <c r="C14" s="219" t="s">
        <v>26</v>
      </c>
      <c r="D14" s="247">
        <v>2400</v>
      </c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J14" s="248">
        <v>0</v>
      </c>
      <c r="K14" s="247">
        <v>300</v>
      </c>
      <c r="L14" s="247">
        <v>10000</v>
      </c>
      <c r="M14" s="247">
        <v>0</v>
      </c>
      <c r="N14" s="247">
        <v>0</v>
      </c>
      <c r="O14" s="247">
        <v>500</v>
      </c>
      <c r="P14" s="247">
        <v>0</v>
      </c>
      <c r="Q14" s="247">
        <v>0</v>
      </c>
      <c r="R14" s="247">
        <v>0</v>
      </c>
      <c r="S14" s="247">
        <v>0</v>
      </c>
      <c r="T14" s="220">
        <v>2800</v>
      </c>
      <c r="U14" s="249">
        <f t="shared" si="0"/>
        <v>16000</v>
      </c>
      <c r="V14" s="221"/>
    </row>
    <row r="15" spans="1:22" s="4" customFormat="1" ht="40.5" customHeight="1" x14ac:dyDescent="0.25">
      <c r="A15" s="226">
        <v>13</v>
      </c>
      <c r="B15" s="218" t="s">
        <v>31</v>
      </c>
      <c r="C15" s="219" t="s">
        <v>26</v>
      </c>
      <c r="D15" s="247">
        <v>30000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8">
        <v>0</v>
      </c>
      <c r="K15" s="247">
        <v>0</v>
      </c>
      <c r="L15" s="247">
        <v>10000</v>
      </c>
      <c r="M15" s="247">
        <v>0</v>
      </c>
      <c r="N15" s="247">
        <v>0</v>
      </c>
      <c r="O15" s="247">
        <v>0</v>
      </c>
      <c r="P15" s="247">
        <v>0</v>
      </c>
      <c r="Q15" s="247">
        <v>0</v>
      </c>
      <c r="R15" s="247">
        <v>0</v>
      </c>
      <c r="S15" s="247">
        <v>0</v>
      </c>
      <c r="T15" s="220">
        <v>3000</v>
      </c>
      <c r="U15" s="249">
        <f t="shared" si="0"/>
        <v>43000</v>
      </c>
      <c r="V15" s="221"/>
    </row>
    <row r="16" spans="1:22" s="4" customFormat="1" ht="40.5" customHeight="1" x14ac:dyDescent="0.25">
      <c r="A16" s="226">
        <v>14</v>
      </c>
      <c r="B16" s="218" t="s">
        <v>32</v>
      </c>
      <c r="C16" s="219" t="s">
        <v>18</v>
      </c>
      <c r="D16" s="247">
        <v>28000</v>
      </c>
      <c r="E16" s="247">
        <v>10000</v>
      </c>
      <c r="F16" s="247">
        <v>50000</v>
      </c>
      <c r="G16" s="247">
        <v>1000</v>
      </c>
      <c r="H16" s="247">
        <v>0</v>
      </c>
      <c r="I16" s="247">
        <v>0</v>
      </c>
      <c r="J16" s="248">
        <v>0</v>
      </c>
      <c r="K16" s="247">
        <v>0</v>
      </c>
      <c r="L16" s="247">
        <v>0</v>
      </c>
      <c r="M16" s="247">
        <v>0</v>
      </c>
      <c r="N16" s="247">
        <v>0</v>
      </c>
      <c r="O16" s="247">
        <v>1000</v>
      </c>
      <c r="P16" s="247">
        <v>0</v>
      </c>
      <c r="Q16" s="247">
        <v>1000</v>
      </c>
      <c r="R16" s="247">
        <v>0</v>
      </c>
      <c r="S16" s="247">
        <v>0</v>
      </c>
      <c r="T16" s="220">
        <v>0</v>
      </c>
      <c r="U16" s="249">
        <f t="shared" si="0"/>
        <v>91000</v>
      </c>
      <c r="V16" s="221"/>
    </row>
    <row r="17" spans="1:22" s="4" customFormat="1" ht="40.5" customHeight="1" x14ac:dyDescent="0.25">
      <c r="A17" s="226">
        <v>15</v>
      </c>
      <c r="B17" s="218" t="s">
        <v>33</v>
      </c>
      <c r="C17" s="219" t="s">
        <v>18</v>
      </c>
      <c r="D17" s="247">
        <v>6000</v>
      </c>
      <c r="E17" s="247">
        <v>12000</v>
      </c>
      <c r="F17" s="247">
        <v>50000</v>
      </c>
      <c r="G17" s="247">
        <v>50000</v>
      </c>
      <c r="H17" s="247">
        <v>20000</v>
      </c>
      <c r="I17" s="247">
        <v>0</v>
      </c>
      <c r="J17" s="248">
        <v>0</v>
      </c>
      <c r="K17" s="247">
        <v>0</v>
      </c>
      <c r="L17" s="247">
        <v>0</v>
      </c>
      <c r="M17" s="247">
        <v>0</v>
      </c>
      <c r="N17" s="247">
        <v>0</v>
      </c>
      <c r="O17" s="247">
        <v>1000</v>
      </c>
      <c r="P17" s="247">
        <v>1000</v>
      </c>
      <c r="Q17" s="247">
        <v>4000</v>
      </c>
      <c r="R17" s="247">
        <v>300</v>
      </c>
      <c r="S17" s="247">
        <v>100</v>
      </c>
      <c r="T17" s="220">
        <v>0</v>
      </c>
      <c r="U17" s="249">
        <f t="shared" si="0"/>
        <v>144400</v>
      </c>
      <c r="V17" s="221"/>
    </row>
    <row r="18" spans="1:22" s="4" customFormat="1" ht="40.5" customHeight="1" x14ac:dyDescent="0.25">
      <c r="A18" s="226">
        <v>16</v>
      </c>
      <c r="B18" s="218" t="s">
        <v>34</v>
      </c>
      <c r="C18" s="219" t="s">
        <v>18</v>
      </c>
      <c r="D18" s="247">
        <v>1000</v>
      </c>
      <c r="E18" s="247">
        <v>5000</v>
      </c>
      <c r="F18" s="247">
        <v>1000</v>
      </c>
      <c r="G18" s="247">
        <v>2000</v>
      </c>
      <c r="H18" s="247">
        <v>0</v>
      </c>
      <c r="I18" s="247">
        <v>10980</v>
      </c>
      <c r="J18" s="248">
        <v>0</v>
      </c>
      <c r="K18" s="247">
        <v>0</v>
      </c>
      <c r="L18" s="247">
        <v>20000</v>
      </c>
      <c r="M18" s="247">
        <v>0</v>
      </c>
      <c r="N18" s="247">
        <v>0</v>
      </c>
      <c r="O18" s="247">
        <v>1000</v>
      </c>
      <c r="P18" s="247">
        <v>0</v>
      </c>
      <c r="Q18" s="247">
        <v>500</v>
      </c>
      <c r="R18" s="247">
        <v>300</v>
      </c>
      <c r="S18" s="247">
        <v>100</v>
      </c>
      <c r="T18" s="220">
        <v>0</v>
      </c>
      <c r="U18" s="249">
        <f t="shared" si="0"/>
        <v>41880</v>
      </c>
      <c r="V18" s="221"/>
    </row>
    <row r="19" spans="1:22" s="4" customFormat="1" ht="40.5" customHeight="1" x14ac:dyDescent="0.25">
      <c r="A19" s="226">
        <v>17</v>
      </c>
      <c r="B19" s="218" t="s">
        <v>35</v>
      </c>
      <c r="C19" s="219" t="s">
        <v>18</v>
      </c>
      <c r="D19" s="247">
        <v>36000</v>
      </c>
      <c r="E19" s="247">
        <v>6000</v>
      </c>
      <c r="F19" s="247">
        <v>1000</v>
      </c>
      <c r="G19" s="247">
        <v>10000</v>
      </c>
      <c r="H19" s="247">
        <v>0</v>
      </c>
      <c r="I19" s="247">
        <v>10000</v>
      </c>
      <c r="J19" s="248">
        <v>1680</v>
      </c>
      <c r="K19" s="247">
        <v>10000</v>
      </c>
      <c r="L19" s="247">
        <v>0</v>
      </c>
      <c r="M19" s="247">
        <v>0</v>
      </c>
      <c r="N19" s="247">
        <v>0</v>
      </c>
      <c r="O19" s="247">
        <v>1000</v>
      </c>
      <c r="P19" s="247">
        <v>0</v>
      </c>
      <c r="Q19" s="247">
        <v>0</v>
      </c>
      <c r="R19" s="247">
        <v>0</v>
      </c>
      <c r="S19" s="247">
        <v>500</v>
      </c>
      <c r="T19" s="220">
        <v>600</v>
      </c>
      <c r="U19" s="249">
        <f t="shared" si="0"/>
        <v>76780</v>
      </c>
      <c r="V19" s="221"/>
    </row>
    <row r="20" spans="1:22" s="4" customFormat="1" ht="40.5" customHeight="1" x14ac:dyDescent="0.25">
      <c r="A20" s="226">
        <v>18</v>
      </c>
      <c r="B20" s="218" t="s">
        <v>36</v>
      </c>
      <c r="C20" s="219" t="s">
        <v>18</v>
      </c>
      <c r="D20" s="247">
        <v>0</v>
      </c>
      <c r="E20" s="247">
        <v>0</v>
      </c>
      <c r="F20" s="247">
        <v>0</v>
      </c>
      <c r="G20" s="247">
        <v>0</v>
      </c>
      <c r="H20" s="247">
        <v>0</v>
      </c>
      <c r="I20" s="247">
        <v>0</v>
      </c>
      <c r="J20" s="248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150</v>
      </c>
      <c r="P20" s="247">
        <v>0</v>
      </c>
      <c r="Q20" s="247">
        <v>0</v>
      </c>
      <c r="R20" s="247">
        <v>0</v>
      </c>
      <c r="S20" s="247">
        <v>0</v>
      </c>
      <c r="T20" s="220">
        <v>0</v>
      </c>
      <c r="U20" s="249">
        <f t="shared" si="0"/>
        <v>150</v>
      </c>
      <c r="V20" s="221"/>
    </row>
    <row r="21" spans="1:22" s="4" customFormat="1" ht="40.5" customHeight="1" x14ac:dyDescent="0.25">
      <c r="A21" s="226">
        <v>19</v>
      </c>
      <c r="B21" s="218" t="s">
        <v>37</v>
      </c>
      <c r="C21" s="219" t="s">
        <v>18</v>
      </c>
      <c r="D21" s="247">
        <v>20</v>
      </c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8">
        <v>0</v>
      </c>
      <c r="K21" s="247">
        <v>100</v>
      </c>
      <c r="L21" s="247">
        <v>0</v>
      </c>
      <c r="M21" s="247">
        <v>0</v>
      </c>
      <c r="N21" s="247">
        <v>0</v>
      </c>
      <c r="O21" s="247">
        <v>150</v>
      </c>
      <c r="P21" s="247">
        <v>0</v>
      </c>
      <c r="Q21" s="247">
        <v>0</v>
      </c>
      <c r="R21" s="247">
        <v>0</v>
      </c>
      <c r="S21" s="247">
        <v>0</v>
      </c>
      <c r="T21" s="220">
        <v>0</v>
      </c>
      <c r="U21" s="249">
        <f t="shared" si="0"/>
        <v>270</v>
      </c>
      <c r="V21" s="221"/>
    </row>
    <row r="22" spans="1:22" s="4" customFormat="1" ht="40.5" customHeight="1" x14ac:dyDescent="0.25">
      <c r="A22" s="226">
        <v>20</v>
      </c>
      <c r="B22" s="218" t="s">
        <v>38</v>
      </c>
      <c r="C22" s="219" t="s">
        <v>18</v>
      </c>
      <c r="D22" s="247">
        <v>500</v>
      </c>
      <c r="E22" s="247">
        <v>600</v>
      </c>
      <c r="F22" s="247">
        <v>200</v>
      </c>
      <c r="G22" s="247">
        <v>0</v>
      </c>
      <c r="H22" s="247">
        <v>0</v>
      </c>
      <c r="I22" s="247">
        <v>0</v>
      </c>
      <c r="J22" s="248">
        <v>0</v>
      </c>
      <c r="K22" s="247">
        <v>100</v>
      </c>
      <c r="L22" s="247">
        <v>0</v>
      </c>
      <c r="M22" s="247">
        <v>0</v>
      </c>
      <c r="N22" s="247">
        <v>0</v>
      </c>
      <c r="O22" s="247">
        <v>200</v>
      </c>
      <c r="P22" s="247">
        <v>0</v>
      </c>
      <c r="Q22" s="247">
        <v>0</v>
      </c>
      <c r="R22" s="247">
        <v>0</v>
      </c>
      <c r="S22" s="247">
        <v>0</v>
      </c>
      <c r="T22" s="220">
        <v>1400</v>
      </c>
      <c r="U22" s="249">
        <f t="shared" si="0"/>
        <v>3000</v>
      </c>
      <c r="V22" s="221"/>
    </row>
    <row r="23" spans="1:22" s="4" customFormat="1" ht="40.5" customHeight="1" x14ac:dyDescent="0.25">
      <c r="A23" s="226">
        <v>21</v>
      </c>
      <c r="B23" s="218" t="s">
        <v>39</v>
      </c>
      <c r="C23" s="219" t="s">
        <v>18</v>
      </c>
      <c r="D23" s="247">
        <v>2000</v>
      </c>
      <c r="E23" s="247">
        <v>800</v>
      </c>
      <c r="F23" s="247">
        <v>20000</v>
      </c>
      <c r="G23" s="247">
        <v>1500</v>
      </c>
      <c r="H23" s="247">
        <v>2000</v>
      </c>
      <c r="I23" s="247">
        <v>5000</v>
      </c>
      <c r="J23" s="248">
        <v>2080</v>
      </c>
      <c r="K23" s="247">
        <v>12000</v>
      </c>
      <c r="L23" s="247">
        <v>0</v>
      </c>
      <c r="M23" s="247">
        <v>0</v>
      </c>
      <c r="N23" s="247">
        <v>0</v>
      </c>
      <c r="O23" s="247">
        <v>400</v>
      </c>
      <c r="P23" s="247">
        <v>0</v>
      </c>
      <c r="Q23" s="247">
        <v>200</v>
      </c>
      <c r="R23" s="247">
        <v>0</v>
      </c>
      <c r="S23" s="247">
        <v>100</v>
      </c>
      <c r="T23" s="220">
        <v>1600</v>
      </c>
      <c r="U23" s="249">
        <f t="shared" si="0"/>
        <v>47680</v>
      </c>
      <c r="V23" s="221"/>
    </row>
    <row r="24" spans="1:22" s="4" customFormat="1" ht="40.5" customHeight="1" x14ac:dyDescent="0.25">
      <c r="A24" s="226">
        <v>22</v>
      </c>
      <c r="B24" s="218" t="s">
        <v>40</v>
      </c>
      <c r="C24" s="219" t="s">
        <v>18</v>
      </c>
      <c r="D24" s="247">
        <v>1000</v>
      </c>
      <c r="E24" s="247">
        <v>800</v>
      </c>
      <c r="F24" s="247">
        <v>100</v>
      </c>
      <c r="G24" s="247">
        <v>100</v>
      </c>
      <c r="H24" s="247">
        <v>0</v>
      </c>
      <c r="I24" s="247">
        <v>0</v>
      </c>
      <c r="J24" s="248">
        <v>0</v>
      </c>
      <c r="K24" s="247">
        <v>200</v>
      </c>
      <c r="L24" s="247">
        <v>0</v>
      </c>
      <c r="M24" s="247">
        <v>0</v>
      </c>
      <c r="N24" s="247">
        <v>0</v>
      </c>
      <c r="O24" s="247">
        <v>400</v>
      </c>
      <c r="P24" s="247">
        <v>0</v>
      </c>
      <c r="Q24" s="247">
        <v>200</v>
      </c>
      <c r="R24" s="247">
        <v>0</v>
      </c>
      <c r="S24" s="247">
        <v>0</v>
      </c>
      <c r="T24" s="220">
        <v>1600</v>
      </c>
      <c r="U24" s="249">
        <f t="shared" si="0"/>
        <v>4400</v>
      </c>
      <c r="V24" s="221"/>
    </row>
    <row r="25" spans="1:22" s="4" customFormat="1" ht="40.5" customHeight="1" x14ac:dyDescent="0.25">
      <c r="A25" s="226">
        <v>23</v>
      </c>
      <c r="B25" s="218" t="s">
        <v>41</v>
      </c>
      <c r="C25" s="219" t="s">
        <v>18</v>
      </c>
      <c r="D25" s="247">
        <v>200</v>
      </c>
      <c r="E25" s="247">
        <v>0</v>
      </c>
      <c r="F25" s="247">
        <v>0</v>
      </c>
      <c r="G25" s="247">
        <v>0</v>
      </c>
      <c r="H25" s="247">
        <v>0</v>
      </c>
      <c r="I25" s="247">
        <v>0</v>
      </c>
      <c r="J25" s="248">
        <v>0</v>
      </c>
      <c r="K25" s="247">
        <v>200</v>
      </c>
      <c r="L25" s="247">
        <v>0</v>
      </c>
      <c r="M25" s="247">
        <v>0</v>
      </c>
      <c r="N25" s="247">
        <v>0</v>
      </c>
      <c r="O25" s="247">
        <v>400</v>
      </c>
      <c r="P25" s="247">
        <v>0</v>
      </c>
      <c r="Q25" s="247">
        <v>200</v>
      </c>
      <c r="R25" s="247">
        <v>0</v>
      </c>
      <c r="S25" s="247">
        <v>0</v>
      </c>
      <c r="T25" s="220">
        <v>0</v>
      </c>
      <c r="U25" s="249">
        <f t="shared" si="0"/>
        <v>1000</v>
      </c>
      <c r="V25" s="221"/>
    </row>
    <row r="26" spans="1:22" s="4" customFormat="1" ht="40.5" customHeight="1" x14ac:dyDescent="0.25">
      <c r="A26" s="226">
        <v>24</v>
      </c>
      <c r="B26" s="218" t="s">
        <v>42</v>
      </c>
      <c r="C26" s="219" t="s">
        <v>18</v>
      </c>
      <c r="D26" s="247">
        <v>50</v>
      </c>
      <c r="E26" s="247">
        <v>0</v>
      </c>
      <c r="F26" s="247">
        <v>100</v>
      </c>
      <c r="G26" s="247">
        <v>0</v>
      </c>
      <c r="H26" s="247">
        <v>0</v>
      </c>
      <c r="I26" s="247">
        <v>0</v>
      </c>
      <c r="J26" s="248">
        <v>0</v>
      </c>
      <c r="K26" s="247">
        <v>200</v>
      </c>
      <c r="L26" s="247">
        <v>0</v>
      </c>
      <c r="M26" s="247">
        <v>0</v>
      </c>
      <c r="N26" s="247">
        <v>0</v>
      </c>
      <c r="O26" s="247">
        <v>300</v>
      </c>
      <c r="P26" s="247">
        <v>0</v>
      </c>
      <c r="Q26" s="247">
        <v>0</v>
      </c>
      <c r="R26" s="247">
        <v>0</v>
      </c>
      <c r="S26" s="247">
        <v>0</v>
      </c>
      <c r="T26" s="220">
        <v>0</v>
      </c>
      <c r="U26" s="249">
        <f t="shared" si="0"/>
        <v>650</v>
      </c>
      <c r="V26" s="221"/>
    </row>
    <row r="27" spans="1:22" s="4" customFormat="1" ht="40.5" customHeight="1" x14ac:dyDescent="0.25">
      <c r="A27" s="226">
        <v>25</v>
      </c>
      <c r="B27" s="218" t="s">
        <v>43</v>
      </c>
      <c r="C27" s="219" t="s">
        <v>18</v>
      </c>
      <c r="D27" s="247">
        <v>10</v>
      </c>
      <c r="E27" s="247">
        <v>0</v>
      </c>
      <c r="F27" s="247">
        <v>200</v>
      </c>
      <c r="G27" s="247">
        <v>0</v>
      </c>
      <c r="H27" s="247">
        <v>0</v>
      </c>
      <c r="I27" s="247">
        <v>0</v>
      </c>
      <c r="J27" s="248">
        <v>0</v>
      </c>
      <c r="K27" s="247">
        <v>200</v>
      </c>
      <c r="L27" s="247">
        <v>0</v>
      </c>
      <c r="M27" s="247">
        <v>0</v>
      </c>
      <c r="N27" s="247">
        <v>0</v>
      </c>
      <c r="O27" s="247">
        <v>150</v>
      </c>
      <c r="P27" s="247">
        <v>0</v>
      </c>
      <c r="Q27" s="247">
        <v>0</v>
      </c>
      <c r="R27" s="247">
        <v>0</v>
      </c>
      <c r="S27" s="247">
        <v>0</v>
      </c>
      <c r="T27" s="220">
        <v>0</v>
      </c>
      <c r="U27" s="249">
        <f t="shared" si="0"/>
        <v>560</v>
      </c>
      <c r="V27" s="221"/>
    </row>
    <row r="28" spans="1:22" s="4" customFormat="1" ht="40.5" customHeight="1" x14ac:dyDescent="0.25">
      <c r="A28" s="226">
        <v>26</v>
      </c>
      <c r="B28" s="218" t="s">
        <v>44</v>
      </c>
      <c r="C28" s="219" t="s">
        <v>18</v>
      </c>
      <c r="D28" s="247">
        <v>0</v>
      </c>
      <c r="E28" s="247">
        <v>0</v>
      </c>
      <c r="F28" s="247">
        <v>0</v>
      </c>
      <c r="G28" s="247">
        <v>0</v>
      </c>
      <c r="H28" s="247">
        <v>0</v>
      </c>
      <c r="I28" s="247">
        <v>0</v>
      </c>
      <c r="J28" s="248">
        <v>0</v>
      </c>
      <c r="K28" s="247">
        <v>0</v>
      </c>
      <c r="L28" s="247">
        <v>0</v>
      </c>
      <c r="M28" s="247">
        <v>0</v>
      </c>
      <c r="N28" s="247">
        <v>0</v>
      </c>
      <c r="O28" s="247">
        <v>50</v>
      </c>
      <c r="P28" s="247">
        <v>0</v>
      </c>
      <c r="Q28" s="247">
        <v>0</v>
      </c>
      <c r="R28" s="247">
        <v>0</v>
      </c>
      <c r="S28" s="247">
        <v>0</v>
      </c>
      <c r="T28" s="220">
        <v>0</v>
      </c>
      <c r="U28" s="249">
        <f t="shared" si="0"/>
        <v>50</v>
      </c>
      <c r="V28" s="221"/>
    </row>
    <row r="29" spans="1:22" s="4" customFormat="1" ht="40.5" customHeight="1" x14ac:dyDescent="0.25">
      <c r="A29" s="226">
        <v>27</v>
      </c>
      <c r="B29" s="218" t="s">
        <v>45</v>
      </c>
      <c r="C29" s="219" t="s">
        <v>18</v>
      </c>
      <c r="D29" s="247">
        <v>0</v>
      </c>
      <c r="E29" s="247">
        <v>0</v>
      </c>
      <c r="F29" s="247">
        <v>0</v>
      </c>
      <c r="G29" s="247">
        <v>0</v>
      </c>
      <c r="H29" s="247">
        <v>0</v>
      </c>
      <c r="I29" s="247">
        <v>0</v>
      </c>
      <c r="J29" s="248">
        <v>0</v>
      </c>
      <c r="K29" s="247">
        <v>0</v>
      </c>
      <c r="L29" s="247">
        <v>0</v>
      </c>
      <c r="M29" s="247">
        <v>0</v>
      </c>
      <c r="N29" s="247">
        <v>0</v>
      </c>
      <c r="O29" s="247">
        <v>50</v>
      </c>
      <c r="P29" s="247">
        <v>0</v>
      </c>
      <c r="Q29" s="247">
        <v>0</v>
      </c>
      <c r="R29" s="247">
        <v>0</v>
      </c>
      <c r="S29" s="247">
        <v>0</v>
      </c>
      <c r="T29" s="220">
        <v>0</v>
      </c>
      <c r="U29" s="249">
        <f t="shared" si="0"/>
        <v>50</v>
      </c>
      <c r="V29" s="221"/>
    </row>
    <row r="30" spans="1:22" s="4" customFormat="1" ht="40.5" customHeight="1" x14ac:dyDescent="0.25">
      <c r="A30" s="226">
        <v>28</v>
      </c>
      <c r="B30" s="218" t="s">
        <v>46</v>
      </c>
      <c r="C30" s="219" t="s">
        <v>18</v>
      </c>
      <c r="D30" s="247">
        <v>0</v>
      </c>
      <c r="E30" s="247">
        <v>0</v>
      </c>
      <c r="F30" s="247">
        <v>0</v>
      </c>
      <c r="G30" s="247">
        <v>0</v>
      </c>
      <c r="H30" s="247">
        <v>0</v>
      </c>
      <c r="I30" s="247">
        <v>0</v>
      </c>
      <c r="J30" s="248">
        <v>0</v>
      </c>
      <c r="K30" s="247">
        <v>0</v>
      </c>
      <c r="L30" s="247">
        <v>0</v>
      </c>
      <c r="M30" s="247">
        <v>0</v>
      </c>
      <c r="N30" s="247">
        <v>0</v>
      </c>
      <c r="O30" s="247">
        <v>30</v>
      </c>
      <c r="P30" s="247">
        <v>0</v>
      </c>
      <c r="Q30" s="247">
        <v>0</v>
      </c>
      <c r="R30" s="247">
        <v>0</v>
      </c>
      <c r="S30" s="247">
        <v>0</v>
      </c>
      <c r="T30" s="220">
        <v>0</v>
      </c>
      <c r="U30" s="249">
        <f t="shared" si="0"/>
        <v>30</v>
      </c>
      <c r="V30" s="221"/>
    </row>
    <row r="31" spans="1:22" s="4" customFormat="1" ht="40.5" customHeight="1" x14ac:dyDescent="0.25">
      <c r="A31" s="226">
        <v>29</v>
      </c>
      <c r="B31" s="218" t="s">
        <v>47</v>
      </c>
      <c r="C31" s="219" t="s">
        <v>18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  <c r="I31" s="247">
        <v>0</v>
      </c>
      <c r="J31" s="248">
        <v>0</v>
      </c>
      <c r="K31" s="247">
        <v>0</v>
      </c>
      <c r="L31" s="247">
        <v>0</v>
      </c>
      <c r="M31" s="247">
        <v>0</v>
      </c>
      <c r="N31" s="247">
        <v>0</v>
      </c>
      <c r="O31" s="247">
        <v>30</v>
      </c>
      <c r="P31" s="247">
        <v>0</v>
      </c>
      <c r="Q31" s="247">
        <v>0</v>
      </c>
      <c r="R31" s="247">
        <v>0</v>
      </c>
      <c r="S31" s="247">
        <v>0</v>
      </c>
      <c r="T31" s="220">
        <v>0</v>
      </c>
      <c r="U31" s="249">
        <f t="shared" si="0"/>
        <v>30</v>
      </c>
      <c r="V31" s="221"/>
    </row>
    <row r="32" spans="1:22" s="4" customFormat="1" ht="40.5" customHeight="1" x14ac:dyDescent="0.25">
      <c r="A32" s="226">
        <v>30</v>
      </c>
      <c r="B32" s="218" t="s">
        <v>381</v>
      </c>
      <c r="C32" s="219" t="s">
        <v>18</v>
      </c>
      <c r="D32" s="247">
        <v>0</v>
      </c>
      <c r="E32" s="247">
        <v>0</v>
      </c>
      <c r="F32" s="247">
        <v>0</v>
      </c>
      <c r="G32" s="247">
        <v>0</v>
      </c>
      <c r="H32" s="247">
        <v>0</v>
      </c>
      <c r="I32" s="247">
        <v>0</v>
      </c>
      <c r="J32" s="248">
        <v>0</v>
      </c>
      <c r="K32" s="247">
        <v>240</v>
      </c>
      <c r="L32" s="247">
        <v>0</v>
      </c>
      <c r="M32" s="247">
        <v>0</v>
      </c>
      <c r="N32" s="247">
        <v>0</v>
      </c>
      <c r="O32" s="247">
        <v>0</v>
      </c>
      <c r="P32" s="247">
        <v>0</v>
      </c>
      <c r="Q32" s="247">
        <v>0</v>
      </c>
      <c r="R32" s="247">
        <v>0</v>
      </c>
      <c r="S32" s="247">
        <v>0</v>
      </c>
      <c r="T32" s="220">
        <v>0</v>
      </c>
      <c r="U32" s="249">
        <f t="shared" si="0"/>
        <v>240</v>
      </c>
      <c r="V32" s="221"/>
    </row>
    <row r="33" spans="1:22" s="4" customFormat="1" ht="40.5" customHeight="1" x14ac:dyDescent="0.25">
      <c r="A33" s="226">
        <v>31</v>
      </c>
      <c r="B33" s="218" t="s">
        <v>48</v>
      </c>
      <c r="C33" s="219" t="s">
        <v>26</v>
      </c>
      <c r="D33" s="247">
        <v>3000</v>
      </c>
      <c r="E33" s="247">
        <v>100</v>
      </c>
      <c r="F33" s="247">
        <v>500</v>
      </c>
      <c r="G33" s="247">
        <v>200</v>
      </c>
      <c r="H33" s="247">
        <v>0</v>
      </c>
      <c r="I33" s="247">
        <v>500</v>
      </c>
      <c r="J33" s="248">
        <v>2700</v>
      </c>
      <c r="K33" s="247">
        <v>900</v>
      </c>
      <c r="L33" s="247">
        <v>1000</v>
      </c>
      <c r="M33" s="247">
        <v>0</v>
      </c>
      <c r="N33" s="247">
        <v>0</v>
      </c>
      <c r="O33" s="247">
        <v>1000</v>
      </c>
      <c r="P33" s="247">
        <v>0</v>
      </c>
      <c r="Q33" s="247">
        <v>1000</v>
      </c>
      <c r="R33" s="247">
        <v>0</v>
      </c>
      <c r="S33" s="247">
        <v>0</v>
      </c>
      <c r="T33" s="220">
        <v>200</v>
      </c>
      <c r="U33" s="249">
        <f t="shared" si="0"/>
        <v>11100</v>
      </c>
      <c r="V33" s="221"/>
    </row>
    <row r="34" spans="1:22" s="4" customFormat="1" ht="40.5" customHeight="1" x14ac:dyDescent="0.25">
      <c r="A34" s="226">
        <v>32</v>
      </c>
      <c r="B34" s="218" t="s">
        <v>384</v>
      </c>
      <c r="C34" s="219" t="s">
        <v>26</v>
      </c>
      <c r="D34" s="247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8">
        <v>0</v>
      </c>
      <c r="K34" s="247">
        <v>0</v>
      </c>
      <c r="L34" s="247">
        <v>10000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20">
        <v>0</v>
      </c>
      <c r="U34" s="249">
        <f t="shared" si="0"/>
        <v>10000</v>
      </c>
      <c r="V34" s="221"/>
    </row>
    <row r="35" spans="1:22" s="4" customFormat="1" ht="40.5" customHeight="1" x14ac:dyDescent="0.25">
      <c r="A35" s="226">
        <v>33</v>
      </c>
      <c r="B35" s="218" t="s">
        <v>248</v>
      </c>
      <c r="C35" s="219" t="s">
        <v>18</v>
      </c>
      <c r="D35" s="247">
        <v>1000</v>
      </c>
      <c r="E35" s="247">
        <v>2000</v>
      </c>
      <c r="F35" s="247">
        <v>0</v>
      </c>
      <c r="G35" s="247">
        <v>1000</v>
      </c>
      <c r="H35" s="247">
        <v>0</v>
      </c>
      <c r="I35" s="247">
        <v>0</v>
      </c>
      <c r="J35" s="248">
        <v>1320</v>
      </c>
      <c r="K35" s="247">
        <v>0</v>
      </c>
      <c r="L35" s="247">
        <v>0</v>
      </c>
      <c r="M35" s="247">
        <v>0</v>
      </c>
      <c r="N35" s="247">
        <v>0</v>
      </c>
      <c r="O35" s="247">
        <v>1000</v>
      </c>
      <c r="P35" s="247">
        <v>0</v>
      </c>
      <c r="Q35" s="247">
        <v>0</v>
      </c>
      <c r="R35" s="247">
        <v>0</v>
      </c>
      <c r="S35" s="247">
        <v>200</v>
      </c>
      <c r="T35" s="220">
        <v>0</v>
      </c>
      <c r="U35" s="249">
        <f t="shared" si="0"/>
        <v>6520</v>
      </c>
      <c r="V35" s="221"/>
    </row>
    <row r="36" spans="1:22" s="4" customFormat="1" ht="40.5" customHeight="1" x14ac:dyDescent="0.25">
      <c r="A36" s="226">
        <v>34</v>
      </c>
      <c r="B36" s="218" t="s">
        <v>249</v>
      </c>
      <c r="C36" s="219" t="s">
        <v>66</v>
      </c>
      <c r="D36" s="247">
        <v>20</v>
      </c>
      <c r="E36" s="247">
        <v>0</v>
      </c>
      <c r="F36" s="247">
        <v>0</v>
      </c>
      <c r="G36" s="247">
        <v>100</v>
      </c>
      <c r="H36" s="247">
        <v>0</v>
      </c>
      <c r="I36" s="247">
        <v>10000</v>
      </c>
      <c r="J36" s="248">
        <v>0</v>
      </c>
      <c r="K36" s="247">
        <v>0</v>
      </c>
      <c r="L36" s="247">
        <v>0</v>
      </c>
      <c r="M36" s="247">
        <v>0</v>
      </c>
      <c r="N36" s="247">
        <v>0</v>
      </c>
      <c r="O36" s="247">
        <v>10</v>
      </c>
      <c r="P36" s="247">
        <v>0</v>
      </c>
      <c r="Q36" s="247">
        <v>0</v>
      </c>
      <c r="R36" s="247">
        <v>0</v>
      </c>
      <c r="S36" s="247">
        <v>0</v>
      </c>
      <c r="T36" s="220">
        <v>0</v>
      </c>
      <c r="U36" s="249">
        <f t="shared" si="0"/>
        <v>10130</v>
      </c>
      <c r="V36" s="221"/>
    </row>
    <row r="37" spans="1:22" s="4" customFormat="1" ht="40.5" customHeight="1" x14ac:dyDescent="0.25">
      <c r="A37" s="226">
        <v>35</v>
      </c>
      <c r="B37" s="218" t="s">
        <v>250</v>
      </c>
      <c r="C37" s="219" t="s">
        <v>251</v>
      </c>
      <c r="D37" s="247">
        <v>360</v>
      </c>
      <c r="E37" s="247">
        <v>0</v>
      </c>
      <c r="F37" s="247">
        <v>0</v>
      </c>
      <c r="G37" s="247">
        <v>0</v>
      </c>
      <c r="H37" s="247">
        <v>0</v>
      </c>
      <c r="I37" s="247">
        <v>366</v>
      </c>
      <c r="J37" s="248">
        <v>400</v>
      </c>
      <c r="K37" s="247">
        <v>0</v>
      </c>
      <c r="L37" s="247">
        <v>0</v>
      </c>
      <c r="M37" s="247">
        <v>0</v>
      </c>
      <c r="N37" s="247">
        <v>0</v>
      </c>
      <c r="O37" s="247">
        <v>0</v>
      </c>
      <c r="P37" s="247">
        <v>0</v>
      </c>
      <c r="Q37" s="247">
        <v>0</v>
      </c>
      <c r="R37" s="247">
        <v>0</v>
      </c>
      <c r="S37" s="247">
        <v>0</v>
      </c>
      <c r="T37" s="220">
        <v>0</v>
      </c>
      <c r="U37" s="249">
        <f t="shared" si="0"/>
        <v>1126</v>
      </c>
      <c r="V37" s="221"/>
    </row>
    <row r="38" spans="1:22" s="4" customFormat="1" ht="40.5" customHeight="1" x14ac:dyDescent="0.25">
      <c r="A38" s="226">
        <v>36</v>
      </c>
      <c r="B38" s="222" t="s">
        <v>49</v>
      </c>
      <c r="C38" s="223" t="s">
        <v>50</v>
      </c>
      <c r="D38" s="247">
        <v>60000</v>
      </c>
      <c r="E38" s="247">
        <v>1000</v>
      </c>
      <c r="F38" s="247">
        <v>0</v>
      </c>
      <c r="G38" s="247">
        <v>100000</v>
      </c>
      <c r="H38" s="247">
        <v>6000</v>
      </c>
      <c r="I38" s="247">
        <v>1000</v>
      </c>
      <c r="J38" s="248">
        <v>2000</v>
      </c>
      <c r="K38" s="247">
        <v>0</v>
      </c>
      <c r="L38" s="247">
        <v>0</v>
      </c>
      <c r="M38" s="247">
        <v>0</v>
      </c>
      <c r="N38" s="247">
        <v>0</v>
      </c>
      <c r="O38" s="247">
        <v>1000</v>
      </c>
      <c r="P38" s="247">
        <v>0</v>
      </c>
      <c r="Q38" s="247">
        <v>1500</v>
      </c>
      <c r="R38" s="247">
        <v>60000</v>
      </c>
      <c r="S38" s="247">
        <v>0</v>
      </c>
      <c r="T38" s="220">
        <v>1400</v>
      </c>
      <c r="U38" s="249">
        <f t="shared" si="0"/>
        <v>233900</v>
      </c>
      <c r="V38" s="221"/>
    </row>
    <row r="39" spans="1:22" s="4" customFormat="1" ht="40.5" customHeight="1" x14ac:dyDescent="0.25">
      <c r="A39" s="226">
        <v>37</v>
      </c>
      <c r="B39" s="222" t="s">
        <v>252</v>
      </c>
      <c r="C39" s="223" t="s">
        <v>18</v>
      </c>
      <c r="D39" s="247">
        <v>2000</v>
      </c>
      <c r="E39" s="247">
        <v>400</v>
      </c>
      <c r="F39" s="247">
        <v>0</v>
      </c>
      <c r="G39" s="247">
        <v>500</v>
      </c>
      <c r="H39" s="247">
        <v>2000</v>
      </c>
      <c r="I39" s="247">
        <v>1000</v>
      </c>
      <c r="J39" s="248">
        <v>0</v>
      </c>
      <c r="K39" s="247">
        <v>50</v>
      </c>
      <c r="L39" s="247">
        <v>500</v>
      </c>
      <c r="M39" s="247">
        <v>0</v>
      </c>
      <c r="N39" s="247">
        <v>0</v>
      </c>
      <c r="O39" s="247">
        <v>200</v>
      </c>
      <c r="P39" s="247">
        <v>0</v>
      </c>
      <c r="Q39" s="247">
        <v>100</v>
      </c>
      <c r="R39" s="247">
        <v>0</v>
      </c>
      <c r="S39" s="247">
        <v>0</v>
      </c>
      <c r="T39" s="220">
        <v>400</v>
      </c>
      <c r="U39" s="249">
        <f t="shared" si="0"/>
        <v>7150</v>
      </c>
      <c r="V39" s="221"/>
    </row>
    <row r="40" spans="1:22" s="4" customFormat="1" ht="40.5" customHeight="1" x14ac:dyDescent="0.25">
      <c r="A40" s="226">
        <v>38</v>
      </c>
      <c r="B40" s="222" t="s">
        <v>304</v>
      </c>
      <c r="C40" s="223" t="s">
        <v>18</v>
      </c>
      <c r="D40" s="247">
        <v>0</v>
      </c>
      <c r="E40" s="247">
        <v>0</v>
      </c>
      <c r="F40" s="247">
        <v>100</v>
      </c>
      <c r="G40" s="247">
        <v>0</v>
      </c>
      <c r="H40" s="247">
        <v>0</v>
      </c>
      <c r="I40" s="247">
        <v>0</v>
      </c>
      <c r="J40" s="248">
        <v>0</v>
      </c>
      <c r="K40" s="247">
        <v>0</v>
      </c>
      <c r="L40" s="247">
        <v>0</v>
      </c>
      <c r="M40" s="247">
        <v>0</v>
      </c>
      <c r="N40" s="247">
        <v>0</v>
      </c>
      <c r="O40" s="247">
        <v>100</v>
      </c>
      <c r="P40" s="247">
        <v>0</v>
      </c>
      <c r="Q40" s="247">
        <v>0</v>
      </c>
      <c r="R40" s="247">
        <v>0</v>
      </c>
      <c r="S40" s="247">
        <v>0</v>
      </c>
      <c r="T40" s="220">
        <v>500</v>
      </c>
      <c r="U40" s="249">
        <f t="shared" si="0"/>
        <v>700</v>
      </c>
      <c r="V40" s="221"/>
    </row>
    <row r="41" spans="1:22" s="4" customFormat="1" ht="40.5" customHeight="1" x14ac:dyDescent="0.25">
      <c r="A41" s="226">
        <v>39</v>
      </c>
      <c r="B41" s="222" t="s">
        <v>284</v>
      </c>
      <c r="C41" s="223" t="s">
        <v>18</v>
      </c>
      <c r="D41" s="247">
        <v>100</v>
      </c>
      <c r="E41" s="247">
        <v>20</v>
      </c>
      <c r="F41" s="247">
        <v>100</v>
      </c>
      <c r="G41" s="247">
        <v>200</v>
      </c>
      <c r="H41" s="247">
        <v>0</v>
      </c>
      <c r="I41" s="247">
        <v>20</v>
      </c>
      <c r="J41" s="248">
        <v>0</v>
      </c>
      <c r="K41" s="247">
        <v>100</v>
      </c>
      <c r="L41" s="247">
        <v>0</v>
      </c>
      <c r="M41" s="247">
        <v>0</v>
      </c>
      <c r="N41" s="247">
        <v>0</v>
      </c>
      <c r="O41" s="247">
        <v>20</v>
      </c>
      <c r="P41" s="247">
        <v>0</v>
      </c>
      <c r="Q41" s="247">
        <v>10</v>
      </c>
      <c r="R41" s="247">
        <v>0</v>
      </c>
      <c r="S41" s="247">
        <v>0</v>
      </c>
      <c r="T41" s="220">
        <v>0</v>
      </c>
      <c r="U41" s="249">
        <f t="shared" si="0"/>
        <v>570</v>
      </c>
      <c r="V41" s="221"/>
    </row>
    <row r="42" spans="1:22" s="4" customFormat="1" ht="40.5" customHeight="1" x14ac:dyDescent="0.25">
      <c r="A42" s="226">
        <v>40</v>
      </c>
      <c r="B42" s="218" t="s">
        <v>51</v>
      </c>
      <c r="C42" s="219" t="s">
        <v>52</v>
      </c>
      <c r="D42" s="247">
        <v>15000</v>
      </c>
      <c r="E42" s="247">
        <v>2000</v>
      </c>
      <c r="F42" s="247">
        <v>100000</v>
      </c>
      <c r="G42" s="247">
        <v>60000</v>
      </c>
      <c r="H42" s="247">
        <v>0</v>
      </c>
      <c r="I42" s="247">
        <v>100000</v>
      </c>
      <c r="J42" s="248">
        <v>0</v>
      </c>
      <c r="K42" s="247">
        <v>0</v>
      </c>
      <c r="L42" s="247">
        <v>20000</v>
      </c>
      <c r="M42" s="247">
        <v>900</v>
      </c>
      <c r="N42" s="247">
        <v>2000</v>
      </c>
      <c r="O42" s="247">
        <v>1000</v>
      </c>
      <c r="P42" s="247">
        <v>0</v>
      </c>
      <c r="Q42" s="247">
        <v>35000</v>
      </c>
      <c r="R42" s="247">
        <v>100</v>
      </c>
      <c r="S42" s="247">
        <v>2000</v>
      </c>
      <c r="T42" s="220">
        <v>20000</v>
      </c>
      <c r="U42" s="249">
        <f t="shared" si="0"/>
        <v>358000</v>
      </c>
      <c r="V42" s="221"/>
    </row>
    <row r="43" spans="1:22" s="4" customFormat="1" ht="40.5" customHeight="1" x14ac:dyDescent="0.25">
      <c r="A43" s="226">
        <v>41</v>
      </c>
      <c r="B43" s="218" t="s">
        <v>53</v>
      </c>
      <c r="C43" s="219" t="s">
        <v>50</v>
      </c>
      <c r="D43" s="247">
        <v>1600</v>
      </c>
      <c r="E43" s="247">
        <v>0</v>
      </c>
      <c r="F43" s="247">
        <v>0</v>
      </c>
      <c r="G43" s="247">
        <v>50</v>
      </c>
      <c r="H43" s="247">
        <v>0</v>
      </c>
      <c r="I43" s="247">
        <v>0</v>
      </c>
      <c r="J43" s="248">
        <v>0</v>
      </c>
      <c r="K43" s="247">
        <v>18000</v>
      </c>
      <c r="L43" s="247">
        <v>500</v>
      </c>
      <c r="M43" s="247">
        <v>0</v>
      </c>
      <c r="N43" s="247">
        <v>0</v>
      </c>
      <c r="O43" s="247">
        <v>1000</v>
      </c>
      <c r="P43" s="247">
        <v>0</v>
      </c>
      <c r="Q43" s="247">
        <v>0</v>
      </c>
      <c r="R43" s="247">
        <v>0</v>
      </c>
      <c r="S43" s="247">
        <v>0</v>
      </c>
      <c r="T43" s="220">
        <v>0</v>
      </c>
      <c r="U43" s="249">
        <f t="shared" si="0"/>
        <v>21150</v>
      </c>
      <c r="V43" s="221"/>
    </row>
    <row r="44" spans="1:22" s="4" customFormat="1" ht="40.5" customHeight="1" x14ac:dyDescent="0.25">
      <c r="A44" s="226">
        <v>42</v>
      </c>
      <c r="B44" s="218" t="s">
        <v>54</v>
      </c>
      <c r="C44" s="219" t="s">
        <v>55</v>
      </c>
      <c r="D44" s="247">
        <v>10</v>
      </c>
      <c r="E44" s="247">
        <v>0</v>
      </c>
      <c r="F44" s="247">
        <v>200</v>
      </c>
      <c r="G44" s="247">
        <v>15</v>
      </c>
      <c r="H44" s="247">
        <v>0</v>
      </c>
      <c r="I44" s="247">
        <v>200</v>
      </c>
      <c r="J44" s="248">
        <v>200</v>
      </c>
      <c r="K44" s="247">
        <v>180</v>
      </c>
      <c r="L44" s="247">
        <v>0</v>
      </c>
      <c r="M44" s="247">
        <v>0</v>
      </c>
      <c r="N44" s="247">
        <v>0</v>
      </c>
      <c r="O44" s="247">
        <v>0</v>
      </c>
      <c r="P44" s="247">
        <v>0</v>
      </c>
      <c r="Q44" s="247">
        <v>0</v>
      </c>
      <c r="R44" s="247">
        <v>10</v>
      </c>
      <c r="S44" s="247">
        <v>5</v>
      </c>
      <c r="T44" s="220">
        <v>20</v>
      </c>
      <c r="U44" s="249">
        <f t="shared" si="0"/>
        <v>840</v>
      </c>
      <c r="V44" s="221"/>
    </row>
    <row r="45" spans="1:22" s="4" customFormat="1" ht="40.5" customHeight="1" x14ac:dyDescent="0.25">
      <c r="A45" s="226">
        <v>43</v>
      </c>
      <c r="B45" s="218" t="s">
        <v>283</v>
      </c>
      <c r="C45" s="219" t="s">
        <v>55</v>
      </c>
      <c r="D45" s="247">
        <v>5</v>
      </c>
      <c r="E45" s="247">
        <v>0</v>
      </c>
      <c r="F45" s="247">
        <v>100</v>
      </c>
      <c r="G45" s="247">
        <v>20</v>
      </c>
      <c r="H45" s="247">
        <v>0</v>
      </c>
      <c r="I45" s="247">
        <v>0</v>
      </c>
      <c r="J45" s="248">
        <v>0</v>
      </c>
      <c r="K45" s="247">
        <v>0</v>
      </c>
      <c r="L45" s="247">
        <v>0</v>
      </c>
      <c r="M45" s="247">
        <v>0</v>
      </c>
      <c r="N45" s="247">
        <v>0</v>
      </c>
      <c r="O45" s="247">
        <v>0</v>
      </c>
      <c r="P45" s="247">
        <v>0</v>
      </c>
      <c r="Q45" s="247">
        <v>0</v>
      </c>
      <c r="R45" s="247">
        <v>0</v>
      </c>
      <c r="S45" s="247">
        <v>0</v>
      </c>
      <c r="T45" s="220">
        <v>0</v>
      </c>
      <c r="U45" s="249">
        <f t="shared" si="0"/>
        <v>125</v>
      </c>
      <c r="V45" s="221"/>
    </row>
    <row r="46" spans="1:22" s="4" customFormat="1" ht="40.5" customHeight="1" x14ac:dyDescent="0.25">
      <c r="A46" s="226">
        <v>44</v>
      </c>
      <c r="B46" s="222" t="s">
        <v>56</v>
      </c>
      <c r="C46" s="219" t="s">
        <v>57</v>
      </c>
      <c r="D46" s="247">
        <v>0</v>
      </c>
      <c r="E46" s="247">
        <v>0</v>
      </c>
      <c r="F46" s="247">
        <v>0</v>
      </c>
      <c r="G46" s="247">
        <v>0</v>
      </c>
      <c r="H46" s="247">
        <v>0</v>
      </c>
      <c r="I46" s="247">
        <v>10000</v>
      </c>
      <c r="J46" s="248">
        <v>0</v>
      </c>
      <c r="K46" s="247">
        <v>0</v>
      </c>
      <c r="L46" s="247">
        <v>500</v>
      </c>
      <c r="M46" s="247">
        <v>0</v>
      </c>
      <c r="N46" s="247">
        <v>0</v>
      </c>
      <c r="O46" s="247">
        <v>300</v>
      </c>
      <c r="P46" s="247">
        <v>0</v>
      </c>
      <c r="Q46" s="247">
        <v>0</v>
      </c>
      <c r="R46" s="247">
        <v>0</v>
      </c>
      <c r="S46" s="247">
        <v>0</v>
      </c>
      <c r="T46" s="220">
        <v>0</v>
      </c>
      <c r="U46" s="249">
        <f t="shared" si="0"/>
        <v>10800</v>
      </c>
      <c r="V46" s="221"/>
    </row>
    <row r="47" spans="1:22" s="4" customFormat="1" ht="40.5" customHeight="1" x14ac:dyDescent="0.25">
      <c r="A47" s="226">
        <v>45</v>
      </c>
      <c r="B47" s="218" t="s">
        <v>58</v>
      </c>
      <c r="C47" s="219" t="s">
        <v>57</v>
      </c>
      <c r="D47" s="247">
        <v>2250</v>
      </c>
      <c r="E47" s="247">
        <v>2000</v>
      </c>
      <c r="F47" s="247">
        <v>20000</v>
      </c>
      <c r="G47" s="247">
        <v>0</v>
      </c>
      <c r="H47" s="247">
        <v>0</v>
      </c>
      <c r="I47" s="247">
        <v>20000</v>
      </c>
      <c r="J47" s="248">
        <v>20000</v>
      </c>
      <c r="K47" s="247">
        <v>24000</v>
      </c>
      <c r="L47" s="247">
        <v>500</v>
      </c>
      <c r="M47" s="247">
        <v>0</v>
      </c>
      <c r="N47" s="247">
        <v>0</v>
      </c>
      <c r="O47" s="247">
        <v>600</v>
      </c>
      <c r="P47" s="247">
        <v>0</v>
      </c>
      <c r="Q47" s="247">
        <v>0</v>
      </c>
      <c r="R47" s="247">
        <v>500</v>
      </c>
      <c r="S47" s="247">
        <v>0</v>
      </c>
      <c r="T47" s="220">
        <v>40000</v>
      </c>
      <c r="U47" s="249">
        <f t="shared" si="0"/>
        <v>129850</v>
      </c>
      <c r="V47" s="221"/>
    </row>
    <row r="48" spans="1:22" s="4" customFormat="1" ht="40.5" customHeight="1" x14ac:dyDescent="0.25">
      <c r="A48" s="226">
        <v>46</v>
      </c>
      <c r="B48" s="218" t="s">
        <v>59</v>
      </c>
      <c r="C48" s="219" t="s">
        <v>57</v>
      </c>
      <c r="D48" s="247">
        <v>32000</v>
      </c>
      <c r="E48" s="247">
        <v>1000</v>
      </c>
      <c r="F48" s="247">
        <v>50000</v>
      </c>
      <c r="G48" s="247">
        <v>40000</v>
      </c>
      <c r="H48" s="247">
        <v>10000</v>
      </c>
      <c r="I48" s="247">
        <v>15000</v>
      </c>
      <c r="J48" s="248">
        <v>20000</v>
      </c>
      <c r="K48" s="247">
        <v>32000</v>
      </c>
      <c r="L48" s="247">
        <v>500</v>
      </c>
      <c r="M48" s="247">
        <v>360</v>
      </c>
      <c r="N48" s="247">
        <v>0</v>
      </c>
      <c r="O48" s="247">
        <v>600</v>
      </c>
      <c r="P48" s="247">
        <v>0</v>
      </c>
      <c r="Q48" s="247">
        <v>1000</v>
      </c>
      <c r="R48" s="247">
        <v>500</v>
      </c>
      <c r="S48" s="247">
        <v>500</v>
      </c>
      <c r="T48" s="220">
        <v>36000</v>
      </c>
      <c r="U48" s="249">
        <f t="shared" si="0"/>
        <v>239460</v>
      </c>
      <c r="V48" s="221"/>
    </row>
    <row r="49" spans="1:22" s="4" customFormat="1" ht="40.5" customHeight="1" x14ac:dyDescent="0.25">
      <c r="A49" s="226">
        <v>47</v>
      </c>
      <c r="B49" s="218" t="s">
        <v>60</v>
      </c>
      <c r="C49" s="219" t="s">
        <v>57</v>
      </c>
      <c r="D49" s="247">
        <v>30000</v>
      </c>
      <c r="E49" s="247">
        <v>0</v>
      </c>
      <c r="F49" s="247">
        <v>20000</v>
      </c>
      <c r="G49" s="247">
        <v>2000</v>
      </c>
      <c r="H49" s="247">
        <v>0</v>
      </c>
      <c r="I49" s="247">
        <v>1000</v>
      </c>
      <c r="J49" s="248">
        <v>20000</v>
      </c>
      <c r="K49" s="247">
        <v>32000</v>
      </c>
      <c r="L49" s="247">
        <v>500</v>
      </c>
      <c r="M49" s="247">
        <v>0</v>
      </c>
      <c r="N49" s="247">
        <v>0</v>
      </c>
      <c r="O49" s="247">
        <v>600</v>
      </c>
      <c r="P49" s="247">
        <v>0</v>
      </c>
      <c r="Q49" s="247">
        <v>1000</v>
      </c>
      <c r="R49" s="247">
        <v>0</v>
      </c>
      <c r="S49" s="247">
        <v>0</v>
      </c>
      <c r="T49" s="220">
        <v>0</v>
      </c>
      <c r="U49" s="249">
        <f t="shared" si="0"/>
        <v>107100</v>
      </c>
      <c r="V49" s="221"/>
    </row>
    <row r="50" spans="1:22" s="4" customFormat="1" ht="44.25" customHeight="1" x14ac:dyDescent="0.25">
      <c r="A50" s="226">
        <v>48</v>
      </c>
      <c r="B50" s="218" t="s">
        <v>63</v>
      </c>
      <c r="C50" s="219" t="s">
        <v>18</v>
      </c>
      <c r="D50" s="247">
        <v>3000</v>
      </c>
      <c r="E50" s="247">
        <v>700</v>
      </c>
      <c r="F50" s="247">
        <v>1000</v>
      </c>
      <c r="G50" s="247">
        <v>1200</v>
      </c>
      <c r="H50" s="247">
        <v>100000</v>
      </c>
      <c r="I50" s="247">
        <v>0</v>
      </c>
      <c r="J50" s="248">
        <v>4000</v>
      </c>
      <c r="K50" s="247">
        <v>0</v>
      </c>
      <c r="L50" s="247">
        <v>0</v>
      </c>
      <c r="M50" s="247">
        <v>0</v>
      </c>
      <c r="N50" s="247">
        <v>0</v>
      </c>
      <c r="O50" s="247">
        <v>100</v>
      </c>
      <c r="P50" s="247">
        <v>0</v>
      </c>
      <c r="Q50" s="247">
        <v>2500</v>
      </c>
      <c r="R50" s="247">
        <v>500</v>
      </c>
      <c r="S50" s="247">
        <v>0</v>
      </c>
      <c r="T50" s="220">
        <v>4000</v>
      </c>
      <c r="U50" s="249">
        <f t="shared" si="0"/>
        <v>117000</v>
      </c>
      <c r="V50" s="221"/>
    </row>
    <row r="51" spans="1:22" s="4" customFormat="1" ht="45.75" customHeight="1" x14ac:dyDescent="0.25">
      <c r="A51" s="226">
        <v>49</v>
      </c>
      <c r="B51" s="218" t="s">
        <v>64</v>
      </c>
      <c r="C51" s="219" t="s">
        <v>18</v>
      </c>
      <c r="D51" s="247">
        <v>3000</v>
      </c>
      <c r="E51" s="247">
        <v>700</v>
      </c>
      <c r="F51" s="247">
        <v>2000</v>
      </c>
      <c r="G51" s="247">
        <v>500</v>
      </c>
      <c r="H51" s="247">
        <v>60000</v>
      </c>
      <c r="I51" s="247">
        <v>300000</v>
      </c>
      <c r="J51" s="248">
        <v>0</v>
      </c>
      <c r="K51" s="247">
        <v>720000</v>
      </c>
      <c r="L51" s="247">
        <v>500</v>
      </c>
      <c r="M51" s="247">
        <v>360</v>
      </c>
      <c r="N51" s="247">
        <v>0</v>
      </c>
      <c r="O51" s="247">
        <v>100</v>
      </c>
      <c r="P51" s="247">
        <v>0</v>
      </c>
      <c r="Q51" s="247">
        <v>2500</v>
      </c>
      <c r="R51" s="247">
        <v>300</v>
      </c>
      <c r="S51" s="247">
        <v>100</v>
      </c>
      <c r="T51" s="220">
        <v>0</v>
      </c>
      <c r="U51" s="249">
        <f t="shared" si="0"/>
        <v>1090060</v>
      </c>
      <c r="V51" s="221"/>
    </row>
    <row r="52" spans="1:22" s="4" customFormat="1" ht="45.75" customHeight="1" x14ac:dyDescent="0.25">
      <c r="A52" s="226">
        <v>50</v>
      </c>
      <c r="B52" s="218" t="s">
        <v>305</v>
      </c>
      <c r="C52" s="219" t="s">
        <v>18</v>
      </c>
      <c r="D52" s="247">
        <v>20</v>
      </c>
      <c r="E52" s="247">
        <v>0</v>
      </c>
      <c r="F52" s="247">
        <v>0</v>
      </c>
      <c r="G52" s="247">
        <v>500</v>
      </c>
      <c r="H52" s="247">
        <v>0</v>
      </c>
      <c r="I52" s="247">
        <v>0</v>
      </c>
      <c r="J52" s="248">
        <v>0</v>
      </c>
      <c r="K52" s="247">
        <v>0</v>
      </c>
      <c r="L52" s="247">
        <v>0</v>
      </c>
      <c r="M52" s="247">
        <v>0</v>
      </c>
      <c r="N52" s="247">
        <v>0</v>
      </c>
      <c r="O52" s="247">
        <v>0</v>
      </c>
      <c r="P52" s="247">
        <v>0</v>
      </c>
      <c r="Q52" s="247">
        <v>100</v>
      </c>
      <c r="R52" s="247">
        <v>0</v>
      </c>
      <c r="S52" s="247">
        <v>0</v>
      </c>
      <c r="T52" s="220">
        <v>0</v>
      </c>
      <c r="U52" s="249">
        <f t="shared" si="0"/>
        <v>620</v>
      </c>
      <c r="V52" s="221"/>
    </row>
    <row r="53" spans="1:22" s="4" customFormat="1" ht="45.75" customHeight="1" x14ac:dyDescent="0.25">
      <c r="A53" s="226">
        <v>51</v>
      </c>
      <c r="B53" s="218" t="s">
        <v>253</v>
      </c>
      <c r="C53" s="219" t="s">
        <v>18</v>
      </c>
      <c r="D53" s="247">
        <v>2000</v>
      </c>
      <c r="E53" s="247">
        <v>5000</v>
      </c>
      <c r="F53" s="247">
        <v>500</v>
      </c>
      <c r="G53" s="247">
        <v>2000</v>
      </c>
      <c r="H53" s="247">
        <v>0</v>
      </c>
      <c r="I53" s="247">
        <v>40000</v>
      </c>
      <c r="J53" s="248">
        <v>400</v>
      </c>
      <c r="K53" s="247">
        <v>0</v>
      </c>
      <c r="L53" s="247">
        <v>5000</v>
      </c>
      <c r="M53" s="247">
        <v>0</v>
      </c>
      <c r="N53" s="247">
        <v>0</v>
      </c>
      <c r="O53" s="247">
        <v>0</v>
      </c>
      <c r="P53" s="247">
        <v>0</v>
      </c>
      <c r="Q53" s="247">
        <v>5000</v>
      </c>
      <c r="R53" s="247">
        <v>0</v>
      </c>
      <c r="S53" s="247">
        <v>0</v>
      </c>
      <c r="T53" s="220">
        <v>0</v>
      </c>
      <c r="U53" s="249">
        <f t="shared" si="0"/>
        <v>59900</v>
      </c>
      <c r="V53" s="221"/>
    </row>
    <row r="54" spans="1:22" s="4" customFormat="1" ht="45.75" customHeight="1" x14ac:dyDescent="0.25">
      <c r="A54" s="226">
        <v>52</v>
      </c>
      <c r="B54" s="218" t="s">
        <v>368</v>
      </c>
      <c r="C54" s="219" t="s">
        <v>18</v>
      </c>
      <c r="D54" s="247">
        <v>0</v>
      </c>
      <c r="E54" s="247">
        <v>0</v>
      </c>
      <c r="F54" s="247">
        <v>0</v>
      </c>
      <c r="G54" s="247">
        <v>0</v>
      </c>
      <c r="H54" s="247">
        <v>0</v>
      </c>
      <c r="I54" s="247">
        <v>0</v>
      </c>
      <c r="J54" s="248">
        <v>0</v>
      </c>
      <c r="K54" s="247">
        <v>10000</v>
      </c>
      <c r="L54" s="247">
        <v>0</v>
      </c>
      <c r="M54" s="247">
        <v>0</v>
      </c>
      <c r="N54" s="247">
        <v>0</v>
      </c>
      <c r="O54" s="247">
        <v>0</v>
      </c>
      <c r="P54" s="247">
        <v>0</v>
      </c>
      <c r="Q54" s="247">
        <v>0</v>
      </c>
      <c r="R54" s="247">
        <v>0</v>
      </c>
      <c r="S54" s="247">
        <v>0</v>
      </c>
      <c r="T54" s="220">
        <v>0</v>
      </c>
      <c r="U54" s="249">
        <f t="shared" si="0"/>
        <v>10000</v>
      </c>
      <c r="V54" s="221"/>
    </row>
    <row r="55" spans="1:22" s="4" customFormat="1" ht="45.75" customHeight="1" x14ac:dyDescent="0.25">
      <c r="A55" s="226">
        <v>53</v>
      </c>
      <c r="B55" s="218" t="s">
        <v>316</v>
      </c>
      <c r="C55" s="219" t="s">
        <v>57</v>
      </c>
      <c r="D55" s="247">
        <v>500</v>
      </c>
      <c r="E55" s="247">
        <v>0</v>
      </c>
      <c r="F55" s="247">
        <v>2000</v>
      </c>
      <c r="G55" s="247">
        <v>3000</v>
      </c>
      <c r="H55" s="247">
        <v>0</v>
      </c>
      <c r="I55" s="247">
        <v>0</v>
      </c>
      <c r="J55" s="248">
        <v>0</v>
      </c>
      <c r="K55" s="247">
        <v>0</v>
      </c>
      <c r="L55" s="247">
        <v>0</v>
      </c>
      <c r="M55" s="247">
        <v>0</v>
      </c>
      <c r="N55" s="247">
        <v>0</v>
      </c>
      <c r="O55" s="247">
        <v>500</v>
      </c>
      <c r="P55" s="247">
        <v>0</v>
      </c>
      <c r="Q55" s="247">
        <v>0</v>
      </c>
      <c r="R55" s="247">
        <v>0</v>
      </c>
      <c r="S55" s="247">
        <v>0</v>
      </c>
      <c r="T55" s="220">
        <v>0</v>
      </c>
      <c r="U55" s="249">
        <f t="shared" si="0"/>
        <v>6000</v>
      </c>
      <c r="V55" s="221"/>
    </row>
    <row r="56" spans="1:22" s="4" customFormat="1" ht="45" customHeight="1" x14ac:dyDescent="0.25">
      <c r="A56" s="226">
        <v>54</v>
      </c>
      <c r="B56" s="218" t="s">
        <v>65</v>
      </c>
      <c r="C56" s="219" t="s">
        <v>66</v>
      </c>
      <c r="D56" s="247">
        <v>0</v>
      </c>
      <c r="E56" s="247">
        <v>0</v>
      </c>
      <c r="F56" s="247">
        <v>0</v>
      </c>
      <c r="G56" s="247">
        <v>0</v>
      </c>
      <c r="H56" s="247">
        <v>0</v>
      </c>
      <c r="I56" s="247">
        <v>0</v>
      </c>
      <c r="J56" s="248">
        <v>0</v>
      </c>
      <c r="K56" s="247">
        <v>0</v>
      </c>
      <c r="L56" s="247">
        <v>20000</v>
      </c>
      <c r="M56" s="247">
        <v>0</v>
      </c>
      <c r="N56" s="247">
        <v>0</v>
      </c>
      <c r="O56" s="247">
        <v>0</v>
      </c>
      <c r="P56" s="247">
        <v>500</v>
      </c>
      <c r="Q56" s="247">
        <v>0</v>
      </c>
      <c r="R56" s="247">
        <v>0</v>
      </c>
      <c r="S56" s="247">
        <v>0</v>
      </c>
      <c r="T56" s="220">
        <v>0</v>
      </c>
      <c r="U56" s="249">
        <f t="shared" si="0"/>
        <v>20500</v>
      </c>
      <c r="V56" s="221"/>
    </row>
    <row r="57" spans="1:22" s="4" customFormat="1" ht="40.5" customHeight="1" x14ac:dyDescent="0.25">
      <c r="A57" s="226">
        <v>55</v>
      </c>
      <c r="B57" s="218" t="s">
        <v>67</v>
      </c>
      <c r="C57" s="219" t="s">
        <v>66</v>
      </c>
      <c r="D57" s="247">
        <v>0</v>
      </c>
      <c r="E57" s="247">
        <v>1000</v>
      </c>
      <c r="F57" s="247">
        <v>200</v>
      </c>
      <c r="G57" s="247">
        <v>100</v>
      </c>
      <c r="H57" s="247">
        <v>0</v>
      </c>
      <c r="I57" s="247">
        <v>0</v>
      </c>
      <c r="J57" s="248">
        <v>0</v>
      </c>
      <c r="K57" s="247">
        <v>300</v>
      </c>
      <c r="L57" s="247">
        <v>2000</v>
      </c>
      <c r="M57" s="247">
        <v>0</v>
      </c>
      <c r="N57" s="247">
        <v>0</v>
      </c>
      <c r="O57" s="247">
        <v>0</v>
      </c>
      <c r="P57" s="247">
        <v>0</v>
      </c>
      <c r="Q57" s="247">
        <v>5000</v>
      </c>
      <c r="R57" s="247">
        <v>0</v>
      </c>
      <c r="S57" s="247">
        <v>0</v>
      </c>
      <c r="T57" s="220">
        <v>0</v>
      </c>
      <c r="U57" s="249">
        <f t="shared" si="0"/>
        <v>8600</v>
      </c>
      <c r="V57" s="221"/>
    </row>
    <row r="58" spans="1:22" s="4" customFormat="1" ht="40.5" customHeight="1" x14ac:dyDescent="0.25">
      <c r="A58" s="226">
        <v>56</v>
      </c>
      <c r="B58" s="218" t="s">
        <v>69</v>
      </c>
      <c r="C58" s="219" t="s">
        <v>66</v>
      </c>
      <c r="D58" s="247">
        <v>2000</v>
      </c>
      <c r="E58" s="247">
        <v>300</v>
      </c>
      <c r="F58" s="247">
        <v>500</v>
      </c>
      <c r="G58" s="247">
        <v>0</v>
      </c>
      <c r="H58" s="247">
        <v>1000</v>
      </c>
      <c r="I58" s="247">
        <v>0</v>
      </c>
      <c r="J58" s="248">
        <v>0</v>
      </c>
      <c r="K58" s="247">
        <v>1000</v>
      </c>
      <c r="L58" s="247">
        <v>0</v>
      </c>
      <c r="M58" s="247">
        <v>0</v>
      </c>
      <c r="N58" s="247">
        <v>0</v>
      </c>
      <c r="O58" s="247">
        <v>0</v>
      </c>
      <c r="P58" s="247">
        <v>0</v>
      </c>
      <c r="Q58" s="247">
        <v>100</v>
      </c>
      <c r="R58" s="247">
        <v>0</v>
      </c>
      <c r="S58" s="247">
        <v>0</v>
      </c>
      <c r="T58" s="220">
        <v>500</v>
      </c>
      <c r="U58" s="249">
        <f t="shared" si="0"/>
        <v>5400</v>
      </c>
      <c r="V58" s="221"/>
    </row>
    <row r="59" spans="1:22" s="4" customFormat="1" ht="40.5" customHeight="1" x14ac:dyDescent="0.25">
      <c r="A59" s="226">
        <v>57</v>
      </c>
      <c r="B59" s="218" t="s">
        <v>70</v>
      </c>
      <c r="C59" s="219" t="s">
        <v>66</v>
      </c>
      <c r="D59" s="247">
        <v>0</v>
      </c>
      <c r="E59" s="247">
        <v>0</v>
      </c>
      <c r="F59" s="247">
        <v>0</v>
      </c>
      <c r="G59" s="247">
        <v>200</v>
      </c>
      <c r="H59" s="247">
        <v>0</v>
      </c>
      <c r="I59" s="247">
        <v>0</v>
      </c>
      <c r="J59" s="248">
        <v>0</v>
      </c>
      <c r="K59" s="247">
        <v>0</v>
      </c>
      <c r="L59" s="247">
        <v>1000</v>
      </c>
      <c r="M59" s="247">
        <v>0</v>
      </c>
      <c r="N59" s="247">
        <v>0</v>
      </c>
      <c r="O59" s="247">
        <v>0</v>
      </c>
      <c r="P59" s="247">
        <v>0</v>
      </c>
      <c r="Q59" s="247">
        <v>0</v>
      </c>
      <c r="R59" s="247">
        <v>0</v>
      </c>
      <c r="S59" s="247">
        <v>0</v>
      </c>
      <c r="T59" s="220">
        <v>500</v>
      </c>
      <c r="U59" s="249">
        <f t="shared" si="0"/>
        <v>1700</v>
      </c>
      <c r="V59" s="221"/>
    </row>
    <row r="60" spans="1:22" s="4" customFormat="1" ht="40.5" customHeight="1" x14ac:dyDescent="0.25">
      <c r="A60" s="226">
        <v>58</v>
      </c>
      <c r="B60" s="218" t="s">
        <v>71</v>
      </c>
      <c r="C60" s="219" t="s">
        <v>18</v>
      </c>
      <c r="D60" s="247">
        <v>0</v>
      </c>
      <c r="E60" s="247">
        <v>0</v>
      </c>
      <c r="F60" s="247">
        <v>0</v>
      </c>
      <c r="G60" s="247">
        <v>0</v>
      </c>
      <c r="H60" s="247">
        <v>0</v>
      </c>
      <c r="I60" s="247">
        <v>0</v>
      </c>
      <c r="J60" s="248">
        <v>0</v>
      </c>
      <c r="K60" s="247">
        <v>0</v>
      </c>
      <c r="L60" s="247">
        <v>500</v>
      </c>
      <c r="M60" s="247">
        <v>0</v>
      </c>
      <c r="N60" s="247">
        <v>0</v>
      </c>
      <c r="O60" s="247">
        <v>0</v>
      </c>
      <c r="P60" s="247">
        <v>0</v>
      </c>
      <c r="Q60" s="247">
        <v>0</v>
      </c>
      <c r="R60" s="247">
        <v>0</v>
      </c>
      <c r="S60" s="247">
        <v>0</v>
      </c>
      <c r="T60" s="220">
        <v>0</v>
      </c>
      <c r="U60" s="249">
        <f t="shared" si="0"/>
        <v>500</v>
      </c>
      <c r="V60" s="221"/>
    </row>
    <row r="61" spans="1:22" s="4" customFormat="1" ht="40.5" customHeight="1" x14ac:dyDescent="0.25">
      <c r="A61" s="226">
        <v>59</v>
      </c>
      <c r="B61" s="218" t="s">
        <v>72</v>
      </c>
      <c r="C61" s="219" t="s">
        <v>18</v>
      </c>
      <c r="D61" s="247">
        <v>12000</v>
      </c>
      <c r="E61" s="247">
        <v>1000</v>
      </c>
      <c r="F61" s="247">
        <v>500</v>
      </c>
      <c r="G61" s="247">
        <v>0</v>
      </c>
      <c r="H61" s="247">
        <v>0</v>
      </c>
      <c r="I61" s="247">
        <v>0</v>
      </c>
      <c r="J61" s="248">
        <v>0</v>
      </c>
      <c r="K61" s="247">
        <v>0</v>
      </c>
      <c r="L61" s="247">
        <v>0</v>
      </c>
      <c r="M61" s="247">
        <v>0</v>
      </c>
      <c r="N61" s="247">
        <v>0</v>
      </c>
      <c r="O61" s="247">
        <v>1000</v>
      </c>
      <c r="P61" s="247">
        <v>100</v>
      </c>
      <c r="Q61" s="247">
        <v>100</v>
      </c>
      <c r="R61" s="247">
        <v>0</v>
      </c>
      <c r="S61" s="247">
        <v>20</v>
      </c>
      <c r="T61" s="220">
        <v>0</v>
      </c>
      <c r="U61" s="249">
        <f t="shared" si="0"/>
        <v>14720</v>
      </c>
      <c r="V61" s="221"/>
    </row>
    <row r="62" spans="1:22" s="4" customFormat="1" ht="40.5" customHeight="1" x14ac:dyDescent="0.25">
      <c r="A62" s="226">
        <v>60</v>
      </c>
      <c r="B62" s="218" t="s">
        <v>73</v>
      </c>
      <c r="C62" s="219" t="s">
        <v>18</v>
      </c>
      <c r="D62" s="247">
        <v>0</v>
      </c>
      <c r="E62" s="247">
        <v>0</v>
      </c>
      <c r="F62" s="247">
        <v>0</v>
      </c>
      <c r="G62" s="247">
        <v>0</v>
      </c>
      <c r="H62" s="247">
        <v>0</v>
      </c>
      <c r="I62" s="247">
        <v>0</v>
      </c>
      <c r="J62" s="248">
        <v>0</v>
      </c>
      <c r="K62" s="247">
        <v>0</v>
      </c>
      <c r="L62" s="247">
        <v>0</v>
      </c>
      <c r="M62" s="247">
        <v>0</v>
      </c>
      <c r="N62" s="247">
        <v>0</v>
      </c>
      <c r="O62" s="247">
        <v>200</v>
      </c>
      <c r="P62" s="247">
        <v>0</v>
      </c>
      <c r="Q62" s="247">
        <v>0</v>
      </c>
      <c r="R62" s="247">
        <v>0</v>
      </c>
      <c r="S62" s="247">
        <v>0</v>
      </c>
      <c r="T62" s="220">
        <v>0</v>
      </c>
      <c r="U62" s="249">
        <f t="shared" si="0"/>
        <v>200</v>
      </c>
      <c r="V62" s="221"/>
    </row>
    <row r="63" spans="1:22" s="4" customFormat="1" ht="40.5" customHeight="1" x14ac:dyDescent="0.25">
      <c r="A63" s="226">
        <v>61</v>
      </c>
      <c r="B63" s="218" t="s">
        <v>302</v>
      </c>
      <c r="C63" s="219" t="s">
        <v>18</v>
      </c>
      <c r="D63" s="247">
        <v>500</v>
      </c>
      <c r="E63" s="247">
        <v>1000</v>
      </c>
      <c r="F63" s="247">
        <v>30000</v>
      </c>
      <c r="G63" s="247">
        <v>0</v>
      </c>
      <c r="H63" s="247">
        <v>0</v>
      </c>
      <c r="I63" s="247">
        <v>0</v>
      </c>
      <c r="J63" s="248">
        <v>0</v>
      </c>
      <c r="K63" s="247">
        <v>0</v>
      </c>
      <c r="L63" s="247">
        <v>0</v>
      </c>
      <c r="M63" s="247">
        <v>0</v>
      </c>
      <c r="N63" s="247">
        <v>0</v>
      </c>
      <c r="O63" s="247">
        <v>50</v>
      </c>
      <c r="P63" s="247">
        <v>0</v>
      </c>
      <c r="Q63" s="247">
        <v>0</v>
      </c>
      <c r="R63" s="247">
        <v>0</v>
      </c>
      <c r="S63" s="247">
        <v>0</v>
      </c>
      <c r="T63" s="220">
        <v>0</v>
      </c>
      <c r="U63" s="249">
        <f t="shared" si="0"/>
        <v>31550</v>
      </c>
      <c r="V63" s="221"/>
    </row>
    <row r="64" spans="1:22" s="4" customFormat="1" ht="40.5" customHeight="1" x14ac:dyDescent="0.25">
      <c r="A64" s="226">
        <v>62</v>
      </c>
      <c r="B64" s="218" t="s">
        <v>286</v>
      </c>
      <c r="C64" s="219" t="s">
        <v>18</v>
      </c>
      <c r="D64" s="247">
        <v>100</v>
      </c>
      <c r="E64" s="247">
        <v>30</v>
      </c>
      <c r="F64" s="247">
        <v>50</v>
      </c>
      <c r="G64" s="247">
        <v>50</v>
      </c>
      <c r="H64" s="247">
        <v>0</v>
      </c>
      <c r="I64" s="247">
        <v>2</v>
      </c>
      <c r="J64" s="248">
        <v>0</v>
      </c>
      <c r="K64" s="247">
        <v>0</v>
      </c>
      <c r="L64" s="247">
        <v>0</v>
      </c>
      <c r="M64" s="247">
        <v>0</v>
      </c>
      <c r="N64" s="247">
        <v>0</v>
      </c>
      <c r="O64" s="247">
        <v>20</v>
      </c>
      <c r="P64" s="247">
        <v>0</v>
      </c>
      <c r="Q64" s="247">
        <v>5</v>
      </c>
      <c r="R64" s="247">
        <v>0</v>
      </c>
      <c r="S64" s="247">
        <v>0</v>
      </c>
      <c r="T64" s="220">
        <v>0</v>
      </c>
      <c r="U64" s="249">
        <f t="shared" si="0"/>
        <v>257</v>
      </c>
      <c r="V64" s="221"/>
    </row>
    <row r="65" spans="1:22" s="4" customFormat="1" ht="40.5" customHeight="1" x14ac:dyDescent="0.25">
      <c r="A65" s="226">
        <v>63</v>
      </c>
      <c r="B65" s="218" t="s">
        <v>225</v>
      </c>
      <c r="C65" s="219" t="s">
        <v>18</v>
      </c>
      <c r="D65" s="247">
        <v>8100</v>
      </c>
      <c r="E65" s="247">
        <v>0</v>
      </c>
      <c r="F65" s="247">
        <v>0</v>
      </c>
      <c r="G65" s="247">
        <v>1500</v>
      </c>
      <c r="H65" s="247">
        <v>0</v>
      </c>
      <c r="I65" s="247">
        <v>3500</v>
      </c>
      <c r="J65" s="248">
        <v>0</v>
      </c>
      <c r="K65" s="247">
        <v>0</v>
      </c>
      <c r="L65" s="247">
        <v>0</v>
      </c>
      <c r="M65" s="247">
        <v>0</v>
      </c>
      <c r="N65" s="247">
        <v>0</v>
      </c>
      <c r="O65" s="247">
        <v>1000</v>
      </c>
      <c r="P65" s="247">
        <v>0</v>
      </c>
      <c r="Q65" s="247">
        <v>0</v>
      </c>
      <c r="R65" s="247">
        <v>0</v>
      </c>
      <c r="S65" s="247">
        <v>0</v>
      </c>
      <c r="T65" s="220">
        <v>4000</v>
      </c>
      <c r="U65" s="249">
        <f t="shared" si="0"/>
        <v>18100</v>
      </c>
      <c r="V65" s="221"/>
    </row>
    <row r="66" spans="1:22" s="4" customFormat="1" ht="40.5" customHeight="1" x14ac:dyDescent="0.25">
      <c r="A66" s="226">
        <v>64</v>
      </c>
      <c r="B66" s="218" t="s">
        <v>306</v>
      </c>
      <c r="C66" s="219" t="s">
        <v>18</v>
      </c>
      <c r="D66" s="247">
        <v>100</v>
      </c>
      <c r="E66" s="247">
        <v>500</v>
      </c>
      <c r="F66" s="247">
        <v>2000</v>
      </c>
      <c r="G66" s="247">
        <v>0</v>
      </c>
      <c r="H66" s="247">
        <v>0</v>
      </c>
      <c r="I66" s="247">
        <v>0</v>
      </c>
      <c r="J66" s="248">
        <v>0</v>
      </c>
      <c r="K66" s="247">
        <v>2400</v>
      </c>
      <c r="L66" s="247">
        <v>0</v>
      </c>
      <c r="M66" s="247">
        <v>0</v>
      </c>
      <c r="N66" s="247">
        <v>0</v>
      </c>
      <c r="O66" s="247">
        <v>600</v>
      </c>
      <c r="P66" s="247">
        <v>0</v>
      </c>
      <c r="Q66" s="247">
        <v>0</v>
      </c>
      <c r="R66" s="247">
        <v>0</v>
      </c>
      <c r="S66" s="247">
        <v>0</v>
      </c>
      <c r="T66" s="220">
        <v>0</v>
      </c>
      <c r="U66" s="249">
        <f t="shared" si="0"/>
        <v>5600</v>
      </c>
      <c r="V66" s="221"/>
    </row>
    <row r="67" spans="1:22" s="4" customFormat="1" ht="40.5" customHeight="1" x14ac:dyDescent="0.25">
      <c r="A67" s="226">
        <v>65</v>
      </c>
      <c r="B67" s="218" t="s">
        <v>307</v>
      </c>
      <c r="C67" s="219" t="s">
        <v>18</v>
      </c>
      <c r="D67" s="247">
        <v>0</v>
      </c>
      <c r="E67" s="247">
        <v>0</v>
      </c>
      <c r="F67" s="247">
        <v>1000</v>
      </c>
      <c r="G67" s="247">
        <v>0</v>
      </c>
      <c r="H67" s="247">
        <v>0</v>
      </c>
      <c r="I67" s="247">
        <v>3500</v>
      </c>
      <c r="J67" s="248">
        <v>0</v>
      </c>
      <c r="K67" s="247">
        <v>2400</v>
      </c>
      <c r="L67" s="247">
        <v>0</v>
      </c>
      <c r="M67" s="247">
        <v>0</v>
      </c>
      <c r="N67" s="247">
        <v>0</v>
      </c>
      <c r="O67" s="247">
        <v>500</v>
      </c>
      <c r="P67" s="247">
        <v>0</v>
      </c>
      <c r="Q67" s="247">
        <v>0</v>
      </c>
      <c r="R67" s="247">
        <v>0</v>
      </c>
      <c r="S67" s="247">
        <v>0</v>
      </c>
      <c r="T67" s="220">
        <v>0</v>
      </c>
      <c r="U67" s="249">
        <f t="shared" si="0"/>
        <v>7400</v>
      </c>
      <c r="V67" s="221"/>
    </row>
    <row r="68" spans="1:22" s="4" customFormat="1" ht="40.5" customHeight="1" x14ac:dyDescent="0.25">
      <c r="A68" s="226">
        <v>66</v>
      </c>
      <c r="B68" s="218" t="s">
        <v>75</v>
      </c>
      <c r="C68" s="219" t="s">
        <v>50</v>
      </c>
      <c r="D68" s="247">
        <v>1000</v>
      </c>
      <c r="E68" s="247">
        <v>500</v>
      </c>
      <c r="F68" s="247">
        <v>100000</v>
      </c>
      <c r="G68" s="247">
        <v>5000</v>
      </c>
      <c r="H68" s="247">
        <v>1000</v>
      </c>
      <c r="I68" s="247">
        <v>0</v>
      </c>
      <c r="J68" s="248">
        <v>6000</v>
      </c>
      <c r="K68" s="247">
        <v>0</v>
      </c>
      <c r="L68" s="247">
        <v>100</v>
      </c>
      <c r="M68" s="247">
        <v>0</v>
      </c>
      <c r="N68" s="247">
        <v>0</v>
      </c>
      <c r="O68" s="247">
        <v>20</v>
      </c>
      <c r="P68" s="247">
        <v>20000</v>
      </c>
      <c r="Q68" s="247">
        <v>200</v>
      </c>
      <c r="R68" s="247">
        <v>100</v>
      </c>
      <c r="S68" s="247">
        <v>200</v>
      </c>
      <c r="T68" s="220">
        <v>0</v>
      </c>
      <c r="U68" s="249">
        <f t="shared" ref="U68:U131" si="1">SUM(D68:T68)</f>
        <v>134120</v>
      </c>
      <c r="V68" s="221"/>
    </row>
    <row r="69" spans="1:22" s="4" customFormat="1" ht="40.5" customHeight="1" x14ac:dyDescent="0.25">
      <c r="A69" s="226">
        <v>67</v>
      </c>
      <c r="B69" s="218" t="s">
        <v>226</v>
      </c>
      <c r="C69" s="219" t="s">
        <v>26</v>
      </c>
      <c r="D69" s="247">
        <v>35000</v>
      </c>
      <c r="E69" s="247">
        <v>5000</v>
      </c>
      <c r="F69" s="247">
        <v>80000</v>
      </c>
      <c r="G69" s="247">
        <v>10000</v>
      </c>
      <c r="H69" s="247">
        <v>0</v>
      </c>
      <c r="I69" s="247">
        <v>40000</v>
      </c>
      <c r="J69" s="248">
        <v>0</v>
      </c>
      <c r="K69" s="247">
        <v>42000</v>
      </c>
      <c r="L69" s="247">
        <v>5000</v>
      </c>
      <c r="M69" s="247">
        <v>0</v>
      </c>
      <c r="N69" s="247">
        <v>2000</v>
      </c>
      <c r="O69" s="247">
        <v>500</v>
      </c>
      <c r="P69" s="247">
        <v>1000</v>
      </c>
      <c r="Q69" s="247">
        <v>6000</v>
      </c>
      <c r="R69" s="247">
        <v>100</v>
      </c>
      <c r="S69" s="247">
        <v>0</v>
      </c>
      <c r="T69" s="220">
        <v>50000</v>
      </c>
      <c r="U69" s="249">
        <f t="shared" si="1"/>
        <v>276600</v>
      </c>
      <c r="V69" s="221"/>
    </row>
    <row r="70" spans="1:22" s="4" customFormat="1" ht="40.5" customHeight="1" x14ac:dyDescent="0.25">
      <c r="A70" s="226">
        <v>68</v>
      </c>
      <c r="B70" s="218" t="s">
        <v>319</v>
      </c>
      <c r="C70" s="219" t="s">
        <v>26</v>
      </c>
      <c r="D70" s="247">
        <v>14000</v>
      </c>
      <c r="E70" s="247">
        <v>0</v>
      </c>
      <c r="F70" s="247">
        <v>1000</v>
      </c>
      <c r="G70" s="247">
        <v>15000</v>
      </c>
      <c r="H70" s="247">
        <v>8861</v>
      </c>
      <c r="I70" s="247">
        <v>0</v>
      </c>
      <c r="J70" s="248">
        <v>0</v>
      </c>
      <c r="K70" s="247">
        <v>0</v>
      </c>
      <c r="L70" s="247">
        <v>5000</v>
      </c>
      <c r="M70" s="247">
        <v>18000</v>
      </c>
      <c r="N70" s="247">
        <v>0</v>
      </c>
      <c r="O70" s="247">
        <v>1000</v>
      </c>
      <c r="P70" s="247">
        <v>300</v>
      </c>
      <c r="Q70" s="247">
        <v>1000</v>
      </c>
      <c r="R70" s="247">
        <v>10</v>
      </c>
      <c r="S70" s="247">
        <v>100</v>
      </c>
      <c r="T70" s="220">
        <v>18000</v>
      </c>
      <c r="U70" s="249">
        <f t="shared" si="1"/>
        <v>82271</v>
      </c>
      <c r="V70" s="221"/>
    </row>
    <row r="71" spans="1:22" s="4" customFormat="1" ht="40.5" customHeight="1" x14ac:dyDescent="0.25">
      <c r="A71" s="226">
        <v>69</v>
      </c>
      <c r="B71" s="218" t="s">
        <v>77</v>
      </c>
      <c r="C71" s="219" t="s">
        <v>57</v>
      </c>
      <c r="D71" s="247">
        <v>100000</v>
      </c>
      <c r="E71" s="247">
        <v>20000</v>
      </c>
      <c r="F71" s="247">
        <v>1000</v>
      </c>
      <c r="G71" s="247">
        <v>5000</v>
      </c>
      <c r="H71" s="247">
        <v>0</v>
      </c>
      <c r="I71" s="247">
        <v>40000</v>
      </c>
      <c r="J71" s="248">
        <v>0</v>
      </c>
      <c r="K71" s="247">
        <v>2000</v>
      </c>
      <c r="L71" s="247">
        <v>5000</v>
      </c>
      <c r="M71" s="247">
        <v>0</v>
      </c>
      <c r="N71" s="247">
        <v>0</v>
      </c>
      <c r="O71" s="247">
        <v>0</v>
      </c>
      <c r="P71" s="247">
        <v>1000</v>
      </c>
      <c r="Q71" s="247">
        <v>10000</v>
      </c>
      <c r="R71" s="247">
        <v>0</v>
      </c>
      <c r="S71" s="247">
        <v>0</v>
      </c>
      <c r="T71" s="220">
        <v>0</v>
      </c>
      <c r="U71" s="249">
        <f t="shared" si="1"/>
        <v>184000</v>
      </c>
      <c r="V71" s="221"/>
    </row>
    <row r="72" spans="1:22" s="4" customFormat="1" ht="40.5" customHeight="1" x14ac:dyDescent="0.25">
      <c r="A72" s="226">
        <v>70</v>
      </c>
      <c r="B72" s="218" t="s">
        <v>78</v>
      </c>
      <c r="C72" s="219" t="s">
        <v>18</v>
      </c>
      <c r="D72" s="247">
        <v>12</v>
      </c>
      <c r="E72" s="247">
        <v>0</v>
      </c>
      <c r="F72" s="247">
        <v>0</v>
      </c>
      <c r="G72" s="247">
        <v>0</v>
      </c>
      <c r="H72" s="247">
        <v>0</v>
      </c>
      <c r="I72" s="247">
        <v>0</v>
      </c>
      <c r="J72" s="248">
        <v>0</v>
      </c>
      <c r="K72" s="247">
        <v>0</v>
      </c>
      <c r="L72" s="247">
        <v>0</v>
      </c>
      <c r="M72" s="247">
        <v>0</v>
      </c>
      <c r="N72" s="247">
        <v>0</v>
      </c>
      <c r="O72" s="247">
        <v>0</v>
      </c>
      <c r="P72" s="247">
        <v>0</v>
      </c>
      <c r="Q72" s="247">
        <v>0</v>
      </c>
      <c r="R72" s="247">
        <v>0</v>
      </c>
      <c r="S72" s="247">
        <v>0</v>
      </c>
      <c r="T72" s="220">
        <v>0</v>
      </c>
      <c r="U72" s="249">
        <f t="shared" si="1"/>
        <v>12</v>
      </c>
      <c r="V72" s="221"/>
    </row>
    <row r="73" spans="1:22" s="4" customFormat="1" ht="40.5" customHeight="1" x14ac:dyDescent="0.25">
      <c r="A73" s="226">
        <v>71</v>
      </c>
      <c r="B73" s="218" t="s">
        <v>79</v>
      </c>
      <c r="C73" s="219" t="s">
        <v>18</v>
      </c>
      <c r="D73" s="247">
        <v>16000</v>
      </c>
      <c r="E73" s="247">
        <v>0</v>
      </c>
      <c r="F73" s="247">
        <v>0</v>
      </c>
      <c r="G73" s="247">
        <v>0</v>
      </c>
      <c r="H73" s="247">
        <v>0</v>
      </c>
      <c r="I73" s="247">
        <v>0</v>
      </c>
      <c r="J73" s="248">
        <v>0</v>
      </c>
      <c r="K73" s="247">
        <v>0</v>
      </c>
      <c r="L73" s="247">
        <v>0</v>
      </c>
      <c r="M73" s="247">
        <v>0</v>
      </c>
      <c r="N73" s="247">
        <v>0</v>
      </c>
      <c r="O73" s="247">
        <v>0</v>
      </c>
      <c r="P73" s="247">
        <v>0</v>
      </c>
      <c r="Q73" s="247">
        <v>0</v>
      </c>
      <c r="R73" s="247">
        <v>0</v>
      </c>
      <c r="S73" s="247">
        <v>0</v>
      </c>
      <c r="T73" s="220">
        <v>0</v>
      </c>
      <c r="U73" s="249">
        <f t="shared" si="1"/>
        <v>16000</v>
      </c>
      <c r="V73" s="221"/>
    </row>
    <row r="74" spans="1:22" s="4" customFormat="1" ht="40.5" customHeight="1" x14ac:dyDescent="0.25">
      <c r="A74" s="226">
        <v>72</v>
      </c>
      <c r="B74" s="218" t="s">
        <v>80</v>
      </c>
      <c r="C74" s="219" t="s">
        <v>18</v>
      </c>
      <c r="D74" s="247">
        <v>12</v>
      </c>
      <c r="E74" s="247">
        <v>0</v>
      </c>
      <c r="F74" s="247">
        <v>1000</v>
      </c>
      <c r="G74" s="247">
        <v>0</v>
      </c>
      <c r="H74" s="247">
        <v>0</v>
      </c>
      <c r="I74" s="247">
        <v>10000</v>
      </c>
      <c r="J74" s="248">
        <v>0</v>
      </c>
      <c r="K74" s="247">
        <v>0</v>
      </c>
      <c r="L74" s="247">
        <v>0</v>
      </c>
      <c r="M74" s="247">
        <v>0</v>
      </c>
      <c r="N74" s="247">
        <v>0</v>
      </c>
      <c r="O74" s="247">
        <v>0</v>
      </c>
      <c r="P74" s="247">
        <v>0</v>
      </c>
      <c r="Q74" s="247">
        <v>0</v>
      </c>
      <c r="R74" s="247">
        <v>0</v>
      </c>
      <c r="S74" s="247">
        <v>0</v>
      </c>
      <c r="T74" s="220">
        <v>0</v>
      </c>
      <c r="U74" s="249">
        <f t="shared" si="1"/>
        <v>11012</v>
      </c>
      <c r="V74" s="221"/>
    </row>
    <row r="75" spans="1:22" s="4" customFormat="1" ht="40.5" customHeight="1" x14ac:dyDescent="0.25">
      <c r="A75" s="226">
        <v>73</v>
      </c>
      <c r="B75" s="218" t="s">
        <v>81</v>
      </c>
      <c r="C75" s="219" t="s">
        <v>18</v>
      </c>
      <c r="D75" s="247">
        <v>0</v>
      </c>
      <c r="E75" s="247">
        <v>0</v>
      </c>
      <c r="F75" s="247">
        <v>2000</v>
      </c>
      <c r="G75" s="247">
        <v>0</v>
      </c>
      <c r="H75" s="247">
        <v>0</v>
      </c>
      <c r="I75" s="247">
        <v>0</v>
      </c>
      <c r="J75" s="248">
        <v>0</v>
      </c>
      <c r="K75" s="247">
        <v>0</v>
      </c>
      <c r="L75" s="247">
        <v>0</v>
      </c>
      <c r="M75" s="247">
        <v>0</v>
      </c>
      <c r="N75" s="247">
        <v>0</v>
      </c>
      <c r="O75" s="247">
        <v>0</v>
      </c>
      <c r="P75" s="247">
        <v>0</v>
      </c>
      <c r="Q75" s="247">
        <v>0</v>
      </c>
      <c r="R75" s="247">
        <v>0</v>
      </c>
      <c r="S75" s="247">
        <v>0</v>
      </c>
      <c r="T75" s="220">
        <v>0</v>
      </c>
      <c r="U75" s="249">
        <f t="shared" si="1"/>
        <v>2000</v>
      </c>
      <c r="V75" s="221"/>
    </row>
    <row r="76" spans="1:22" s="4" customFormat="1" ht="40.5" customHeight="1" x14ac:dyDescent="0.25">
      <c r="A76" s="226">
        <v>74</v>
      </c>
      <c r="B76" s="218" t="s">
        <v>82</v>
      </c>
      <c r="C76" s="219" t="s">
        <v>18</v>
      </c>
      <c r="D76" s="247">
        <v>12</v>
      </c>
      <c r="E76" s="247">
        <v>0</v>
      </c>
      <c r="F76" s="247">
        <v>0</v>
      </c>
      <c r="G76" s="247">
        <v>0</v>
      </c>
      <c r="H76" s="247">
        <v>0</v>
      </c>
      <c r="I76" s="247">
        <v>2000</v>
      </c>
      <c r="J76" s="248">
        <v>0</v>
      </c>
      <c r="K76" s="247">
        <v>0</v>
      </c>
      <c r="L76" s="247">
        <v>0</v>
      </c>
      <c r="M76" s="247">
        <v>0</v>
      </c>
      <c r="N76" s="247">
        <v>0</v>
      </c>
      <c r="O76" s="247">
        <v>0</v>
      </c>
      <c r="P76" s="247">
        <v>0</v>
      </c>
      <c r="Q76" s="247">
        <v>0</v>
      </c>
      <c r="R76" s="247">
        <v>0</v>
      </c>
      <c r="S76" s="247">
        <v>0</v>
      </c>
      <c r="T76" s="220">
        <v>0</v>
      </c>
      <c r="U76" s="249">
        <f t="shared" si="1"/>
        <v>2012</v>
      </c>
      <c r="V76" s="221"/>
    </row>
    <row r="77" spans="1:22" s="4" customFormat="1" ht="40.5" customHeight="1" x14ac:dyDescent="0.25">
      <c r="A77" s="226">
        <v>75</v>
      </c>
      <c r="B77" s="218" t="s">
        <v>83</v>
      </c>
      <c r="C77" s="219" t="s">
        <v>18</v>
      </c>
      <c r="D77" s="247">
        <v>17000</v>
      </c>
      <c r="E77" s="247">
        <v>0</v>
      </c>
      <c r="F77" s="247">
        <v>0</v>
      </c>
      <c r="G77" s="247">
        <v>0</v>
      </c>
      <c r="H77" s="247">
        <v>0</v>
      </c>
      <c r="I77" s="247">
        <v>0</v>
      </c>
      <c r="J77" s="248">
        <v>0</v>
      </c>
      <c r="K77" s="247">
        <v>0</v>
      </c>
      <c r="L77" s="247">
        <v>0</v>
      </c>
      <c r="M77" s="247">
        <v>0</v>
      </c>
      <c r="N77" s="247">
        <v>0</v>
      </c>
      <c r="O77" s="247">
        <v>0</v>
      </c>
      <c r="P77" s="247">
        <v>0</v>
      </c>
      <c r="Q77" s="247">
        <v>0</v>
      </c>
      <c r="R77" s="247">
        <v>0</v>
      </c>
      <c r="S77" s="247">
        <v>0</v>
      </c>
      <c r="T77" s="220">
        <v>0</v>
      </c>
      <c r="U77" s="249">
        <f t="shared" si="1"/>
        <v>17000</v>
      </c>
      <c r="V77" s="221"/>
    </row>
    <row r="78" spans="1:22" s="4" customFormat="1" ht="40.5" customHeight="1" x14ac:dyDescent="0.25">
      <c r="A78" s="226">
        <v>76</v>
      </c>
      <c r="B78" s="218" t="s">
        <v>84</v>
      </c>
      <c r="C78" s="219" t="s">
        <v>18</v>
      </c>
      <c r="D78" s="247">
        <v>12</v>
      </c>
      <c r="E78" s="247">
        <v>0</v>
      </c>
      <c r="F78" s="247">
        <v>0</v>
      </c>
      <c r="G78" s="247">
        <v>0</v>
      </c>
      <c r="H78" s="247">
        <v>0</v>
      </c>
      <c r="I78" s="247">
        <v>0</v>
      </c>
      <c r="J78" s="248">
        <v>0</v>
      </c>
      <c r="K78" s="247">
        <v>0</v>
      </c>
      <c r="L78" s="247">
        <v>0</v>
      </c>
      <c r="M78" s="247">
        <v>0</v>
      </c>
      <c r="N78" s="247">
        <v>0</v>
      </c>
      <c r="O78" s="247">
        <v>0</v>
      </c>
      <c r="P78" s="247">
        <v>0</v>
      </c>
      <c r="Q78" s="247">
        <v>0</v>
      </c>
      <c r="R78" s="247">
        <v>0</v>
      </c>
      <c r="S78" s="247">
        <v>0</v>
      </c>
      <c r="T78" s="220">
        <v>0</v>
      </c>
      <c r="U78" s="249">
        <f t="shared" si="1"/>
        <v>12</v>
      </c>
      <c r="V78" s="221"/>
    </row>
    <row r="79" spans="1:22" s="4" customFormat="1" ht="40.5" customHeight="1" x14ac:dyDescent="0.25">
      <c r="A79" s="226">
        <v>77</v>
      </c>
      <c r="B79" s="218" t="s">
        <v>85</v>
      </c>
      <c r="C79" s="219" t="s">
        <v>18</v>
      </c>
      <c r="D79" s="247">
        <v>12000</v>
      </c>
      <c r="E79" s="247">
        <v>0</v>
      </c>
      <c r="F79" s="247">
        <v>100</v>
      </c>
      <c r="G79" s="247">
        <v>0</v>
      </c>
      <c r="H79" s="247">
        <v>0</v>
      </c>
      <c r="I79" s="247">
        <v>0</v>
      </c>
      <c r="J79" s="248">
        <v>0</v>
      </c>
      <c r="K79" s="247">
        <v>0</v>
      </c>
      <c r="L79" s="247">
        <v>0</v>
      </c>
      <c r="M79" s="247">
        <v>0</v>
      </c>
      <c r="N79" s="247">
        <v>0</v>
      </c>
      <c r="O79" s="247">
        <v>0</v>
      </c>
      <c r="P79" s="247">
        <v>0</v>
      </c>
      <c r="Q79" s="247">
        <v>500</v>
      </c>
      <c r="R79" s="247">
        <v>0</v>
      </c>
      <c r="S79" s="247">
        <v>0</v>
      </c>
      <c r="T79" s="220">
        <v>0</v>
      </c>
      <c r="U79" s="249">
        <f t="shared" si="1"/>
        <v>12600</v>
      </c>
      <c r="V79" s="221"/>
    </row>
    <row r="80" spans="1:22" s="4" customFormat="1" ht="40.5" customHeight="1" x14ac:dyDescent="0.25">
      <c r="A80" s="226">
        <v>78</v>
      </c>
      <c r="B80" s="218" t="s">
        <v>86</v>
      </c>
      <c r="C80" s="219" t="s">
        <v>18</v>
      </c>
      <c r="D80" s="247">
        <v>12</v>
      </c>
      <c r="E80" s="247">
        <v>0</v>
      </c>
      <c r="F80" s="247">
        <v>0</v>
      </c>
      <c r="G80" s="247">
        <v>0</v>
      </c>
      <c r="H80" s="247">
        <v>0</v>
      </c>
      <c r="I80" s="247">
        <v>0</v>
      </c>
      <c r="J80" s="248">
        <v>0</v>
      </c>
      <c r="K80" s="247">
        <v>0</v>
      </c>
      <c r="L80" s="247">
        <v>0</v>
      </c>
      <c r="M80" s="247">
        <v>0</v>
      </c>
      <c r="N80" s="247">
        <v>0</v>
      </c>
      <c r="O80" s="247">
        <v>0</v>
      </c>
      <c r="P80" s="247">
        <v>0</v>
      </c>
      <c r="Q80" s="247">
        <v>500</v>
      </c>
      <c r="R80" s="247">
        <v>0</v>
      </c>
      <c r="S80" s="247">
        <v>0</v>
      </c>
      <c r="T80" s="220">
        <v>0</v>
      </c>
      <c r="U80" s="249">
        <f t="shared" si="1"/>
        <v>512</v>
      </c>
      <c r="V80" s="221"/>
    </row>
    <row r="81" spans="1:22" s="4" customFormat="1" ht="40.5" customHeight="1" x14ac:dyDescent="0.25">
      <c r="A81" s="226">
        <v>79</v>
      </c>
      <c r="B81" s="218" t="s">
        <v>87</v>
      </c>
      <c r="C81" s="219" t="s">
        <v>18</v>
      </c>
      <c r="D81" s="247">
        <v>2400</v>
      </c>
      <c r="E81" s="247">
        <v>0</v>
      </c>
      <c r="F81" s="247">
        <v>0</v>
      </c>
      <c r="G81" s="247">
        <v>0</v>
      </c>
      <c r="H81" s="247">
        <v>0</v>
      </c>
      <c r="I81" s="247">
        <v>0</v>
      </c>
      <c r="J81" s="248">
        <v>0</v>
      </c>
      <c r="K81" s="247">
        <v>0</v>
      </c>
      <c r="L81" s="247">
        <v>0</v>
      </c>
      <c r="M81" s="247">
        <v>0</v>
      </c>
      <c r="N81" s="247">
        <v>0</v>
      </c>
      <c r="O81" s="247">
        <v>0</v>
      </c>
      <c r="P81" s="247">
        <v>0</v>
      </c>
      <c r="Q81" s="247">
        <v>0</v>
      </c>
      <c r="R81" s="247">
        <v>0</v>
      </c>
      <c r="S81" s="247">
        <v>0</v>
      </c>
      <c r="T81" s="220">
        <v>0</v>
      </c>
      <c r="U81" s="249">
        <f t="shared" si="1"/>
        <v>2400</v>
      </c>
      <c r="V81" s="221"/>
    </row>
    <row r="82" spans="1:22" s="4" customFormat="1" ht="40.5" customHeight="1" x14ac:dyDescent="0.25">
      <c r="A82" s="226">
        <v>80</v>
      </c>
      <c r="B82" s="218" t="s">
        <v>90</v>
      </c>
      <c r="C82" s="219" t="s">
        <v>18</v>
      </c>
      <c r="D82" s="247">
        <v>12</v>
      </c>
      <c r="E82" s="247">
        <v>0</v>
      </c>
      <c r="F82" s="247">
        <v>0</v>
      </c>
      <c r="G82" s="247">
        <v>0</v>
      </c>
      <c r="H82" s="247">
        <v>0</v>
      </c>
      <c r="I82" s="247">
        <v>0</v>
      </c>
      <c r="J82" s="248">
        <v>0</v>
      </c>
      <c r="K82" s="247">
        <v>0</v>
      </c>
      <c r="L82" s="247">
        <v>0</v>
      </c>
      <c r="M82" s="247">
        <v>0</v>
      </c>
      <c r="N82" s="247">
        <v>0</v>
      </c>
      <c r="O82" s="247">
        <v>0</v>
      </c>
      <c r="P82" s="247">
        <v>0</v>
      </c>
      <c r="Q82" s="247">
        <v>0</v>
      </c>
      <c r="R82" s="247">
        <v>0</v>
      </c>
      <c r="S82" s="247">
        <v>0</v>
      </c>
      <c r="T82" s="220">
        <v>0</v>
      </c>
      <c r="U82" s="249">
        <f t="shared" si="1"/>
        <v>12</v>
      </c>
      <c r="V82" s="221"/>
    </row>
    <row r="83" spans="1:22" s="4" customFormat="1" ht="40.5" customHeight="1" x14ac:dyDescent="0.25">
      <c r="A83" s="226">
        <v>81</v>
      </c>
      <c r="B83" s="218" t="s">
        <v>91</v>
      </c>
      <c r="C83" s="219" t="s">
        <v>18</v>
      </c>
      <c r="D83" s="247">
        <v>12</v>
      </c>
      <c r="E83" s="247">
        <v>0</v>
      </c>
      <c r="F83" s="247">
        <v>0</v>
      </c>
      <c r="G83" s="247">
        <v>0</v>
      </c>
      <c r="H83" s="247">
        <v>0</v>
      </c>
      <c r="I83" s="247">
        <v>0</v>
      </c>
      <c r="J83" s="248">
        <v>0</v>
      </c>
      <c r="K83" s="247">
        <v>0</v>
      </c>
      <c r="L83" s="247">
        <v>0</v>
      </c>
      <c r="M83" s="247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20">
        <v>0</v>
      </c>
      <c r="U83" s="249">
        <f t="shared" si="1"/>
        <v>12</v>
      </c>
      <c r="V83" s="221"/>
    </row>
    <row r="84" spans="1:22" s="4" customFormat="1" ht="40.5" customHeight="1" x14ac:dyDescent="0.25">
      <c r="A84" s="226">
        <v>82</v>
      </c>
      <c r="B84" s="218" t="s">
        <v>92</v>
      </c>
      <c r="C84" s="219" t="s">
        <v>18</v>
      </c>
      <c r="D84" s="247">
        <v>12</v>
      </c>
      <c r="E84" s="247">
        <v>0</v>
      </c>
      <c r="F84" s="247">
        <v>0</v>
      </c>
      <c r="G84" s="247">
        <v>0</v>
      </c>
      <c r="H84" s="247">
        <v>0</v>
      </c>
      <c r="I84" s="247">
        <v>3000</v>
      </c>
      <c r="J84" s="248">
        <v>0</v>
      </c>
      <c r="K84" s="247">
        <v>0</v>
      </c>
      <c r="L84" s="247">
        <v>0</v>
      </c>
      <c r="M84" s="247">
        <v>0</v>
      </c>
      <c r="N84" s="247">
        <v>0</v>
      </c>
      <c r="O84" s="247">
        <v>300</v>
      </c>
      <c r="P84" s="247">
        <v>0</v>
      </c>
      <c r="Q84" s="247">
        <v>0</v>
      </c>
      <c r="R84" s="247">
        <v>0</v>
      </c>
      <c r="S84" s="247">
        <v>0</v>
      </c>
      <c r="T84" s="220">
        <v>0</v>
      </c>
      <c r="U84" s="249">
        <f t="shared" si="1"/>
        <v>3312</v>
      </c>
      <c r="V84" s="221"/>
    </row>
    <row r="85" spans="1:22" s="4" customFormat="1" ht="40.5" customHeight="1" x14ac:dyDescent="0.25">
      <c r="A85" s="226">
        <v>83</v>
      </c>
      <c r="B85" s="218" t="s">
        <v>94</v>
      </c>
      <c r="C85" s="219" t="s">
        <v>18</v>
      </c>
      <c r="D85" s="247">
        <v>12</v>
      </c>
      <c r="E85" s="247">
        <v>0</v>
      </c>
      <c r="F85" s="247">
        <v>2000</v>
      </c>
      <c r="G85" s="247">
        <v>0</v>
      </c>
      <c r="H85" s="247">
        <v>0</v>
      </c>
      <c r="I85" s="247">
        <v>10000</v>
      </c>
      <c r="J85" s="248">
        <v>0</v>
      </c>
      <c r="K85" s="247">
        <v>0</v>
      </c>
      <c r="L85" s="247">
        <v>0</v>
      </c>
      <c r="M85" s="247">
        <v>0</v>
      </c>
      <c r="N85" s="247">
        <v>0</v>
      </c>
      <c r="O85" s="247">
        <v>300</v>
      </c>
      <c r="P85" s="247">
        <v>0</v>
      </c>
      <c r="Q85" s="247">
        <v>0</v>
      </c>
      <c r="R85" s="247">
        <v>60</v>
      </c>
      <c r="S85" s="247">
        <v>0</v>
      </c>
      <c r="T85" s="220">
        <v>0</v>
      </c>
      <c r="U85" s="249">
        <f t="shared" si="1"/>
        <v>12372</v>
      </c>
      <c r="V85" s="221"/>
    </row>
    <row r="86" spans="1:22" s="4" customFormat="1" ht="40.5" customHeight="1" x14ac:dyDescent="0.25">
      <c r="A86" s="226">
        <v>84</v>
      </c>
      <c r="B86" s="218" t="s">
        <v>274</v>
      </c>
      <c r="C86" s="219" t="s">
        <v>18</v>
      </c>
      <c r="D86" s="247">
        <v>600</v>
      </c>
      <c r="E86" s="247">
        <v>0</v>
      </c>
      <c r="F86" s="247">
        <v>0</v>
      </c>
      <c r="G86" s="247">
        <v>0</v>
      </c>
      <c r="H86" s="247">
        <v>0</v>
      </c>
      <c r="I86" s="247">
        <v>2000</v>
      </c>
      <c r="J86" s="248">
        <v>0</v>
      </c>
      <c r="K86" s="247">
        <v>0</v>
      </c>
      <c r="L86" s="247">
        <v>0</v>
      </c>
      <c r="M86" s="247">
        <v>0</v>
      </c>
      <c r="N86" s="247">
        <v>0</v>
      </c>
      <c r="O86" s="247">
        <v>600</v>
      </c>
      <c r="P86" s="247">
        <v>0</v>
      </c>
      <c r="Q86" s="247">
        <v>0</v>
      </c>
      <c r="R86" s="247">
        <v>60</v>
      </c>
      <c r="S86" s="247">
        <v>0</v>
      </c>
      <c r="T86" s="220">
        <v>0</v>
      </c>
      <c r="U86" s="249">
        <f t="shared" si="1"/>
        <v>3260</v>
      </c>
      <c r="V86" s="221"/>
    </row>
    <row r="87" spans="1:22" s="4" customFormat="1" ht="40.5" customHeight="1" x14ac:dyDescent="0.25">
      <c r="A87" s="226">
        <v>85</v>
      </c>
      <c r="B87" s="218" t="s">
        <v>97</v>
      </c>
      <c r="C87" s="219" t="s">
        <v>18</v>
      </c>
      <c r="D87" s="247">
        <v>12</v>
      </c>
      <c r="E87" s="247">
        <v>0</v>
      </c>
      <c r="F87" s="247">
        <v>0</v>
      </c>
      <c r="G87" s="247">
        <v>0</v>
      </c>
      <c r="H87" s="247">
        <v>0</v>
      </c>
      <c r="I87" s="247">
        <v>0</v>
      </c>
      <c r="J87" s="248">
        <v>0</v>
      </c>
      <c r="K87" s="247">
        <v>0</v>
      </c>
      <c r="L87" s="247">
        <v>0</v>
      </c>
      <c r="M87" s="247">
        <v>900</v>
      </c>
      <c r="N87" s="247">
        <v>0</v>
      </c>
      <c r="O87" s="247">
        <v>600</v>
      </c>
      <c r="P87" s="247">
        <v>0</v>
      </c>
      <c r="Q87" s="247">
        <v>0</v>
      </c>
      <c r="R87" s="247">
        <v>60</v>
      </c>
      <c r="S87" s="247">
        <v>0</v>
      </c>
      <c r="T87" s="220">
        <v>0</v>
      </c>
      <c r="U87" s="249">
        <f t="shared" si="1"/>
        <v>1572</v>
      </c>
      <c r="V87" s="221"/>
    </row>
    <row r="88" spans="1:22" s="4" customFormat="1" ht="40.5" customHeight="1" x14ac:dyDescent="0.25">
      <c r="A88" s="226">
        <v>86</v>
      </c>
      <c r="B88" s="218" t="s">
        <v>98</v>
      </c>
      <c r="C88" s="219" t="s">
        <v>18</v>
      </c>
      <c r="D88" s="247">
        <v>0</v>
      </c>
      <c r="E88" s="247">
        <v>0</v>
      </c>
      <c r="F88" s="247">
        <v>0</v>
      </c>
      <c r="G88" s="247">
        <v>0</v>
      </c>
      <c r="H88" s="247">
        <v>0</v>
      </c>
      <c r="I88" s="247">
        <v>0</v>
      </c>
      <c r="J88" s="248">
        <v>0</v>
      </c>
      <c r="K88" s="247">
        <v>500</v>
      </c>
      <c r="L88" s="247">
        <v>500</v>
      </c>
      <c r="M88" s="247">
        <v>0</v>
      </c>
      <c r="N88" s="247">
        <v>0</v>
      </c>
      <c r="O88" s="247">
        <v>50</v>
      </c>
      <c r="P88" s="247">
        <v>0</v>
      </c>
      <c r="Q88" s="247">
        <v>0</v>
      </c>
      <c r="R88" s="247">
        <v>0</v>
      </c>
      <c r="S88" s="247">
        <v>0</v>
      </c>
      <c r="T88" s="220">
        <v>0</v>
      </c>
      <c r="U88" s="249">
        <f t="shared" si="1"/>
        <v>1050</v>
      </c>
      <c r="V88" s="221"/>
    </row>
    <row r="89" spans="1:22" s="4" customFormat="1" ht="40.5" customHeight="1" x14ac:dyDescent="0.25">
      <c r="A89" s="226">
        <v>87</v>
      </c>
      <c r="B89" s="218" t="s">
        <v>99</v>
      </c>
      <c r="C89" s="219" t="s">
        <v>18</v>
      </c>
      <c r="D89" s="247">
        <v>12</v>
      </c>
      <c r="E89" s="247">
        <v>0</v>
      </c>
      <c r="F89" s="247">
        <v>0</v>
      </c>
      <c r="G89" s="247">
        <v>0</v>
      </c>
      <c r="H89" s="247">
        <v>0</v>
      </c>
      <c r="I89" s="247">
        <v>0</v>
      </c>
      <c r="J89" s="248">
        <v>0</v>
      </c>
      <c r="K89" s="247">
        <v>0</v>
      </c>
      <c r="L89" s="247">
        <v>0</v>
      </c>
      <c r="M89" s="247">
        <v>0</v>
      </c>
      <c r="N89" s="247">
        <v>0</v>
      </c>
      <c r="O89" s="247">
        <v>200</v>
      </c>
      <c r="P89" s="247">
        <v>0</v>
      </c>
      <c r="Q89" s="247">
        <v>0</v>
      </c>
      <c r="R89" s="247">
        <v>60</v>
      </c>
      <c r="S89" s="247">
        <v>0</v>
      </c>
      <c r="T89" s="220">
        <v>0</v>
      </c>
      <c r="U89" s="249">
        <f t="shared" si="1"/>
        <v>272</v>
      </c>
      <c r="V89" s="221"/>
    </row>
    <row r="90" spans="1:22" s="4" customFormat="1" ht="40.5" customHeight="1" x14ac:dyDescent="0.25">
      <c r="A90" s="226">
        <v>88</v>
      </c>
      <c r="B90" s="218" t="s">
        <v>100</v>
      </c>
      <c r="C90" s="219" t="s">
        <v>18</v>
      </c>
      <c r="D90" s="247">
        <v>12</v>
      </c>
      <c r="E90" s="247">
        <v>0</v>
      </c>
      <c r="F90" s="247">
        <v>0</v>
      </c>
      <c r="G90" s="247">
        <v>0</v>
      </c>
      <c r="H90" s="247">
        <v>0</v>
      </c>
      <c r="I90" s="247">
        <v>0</v>
      </c>
      <c r="J90" s="248">
        <v>0</v>
      </c>
      <c r="K90" s="247">
        <v>32000</v>
      </c>
      <c r="L90" s="247">
        <v>0</v>
      </c>
      <c r="M90" s="247">
        <v>0</v>
      </c>
      <c r="N90" s="247">
        <v>0</v>
      </c>
      <c r="O90" s="247">
        <v>300</v>
      </c>
      <c r="P90" s="247">
        <v>0</v>
      </c>
      <c r="Q90" s="247">
        <v>0</v>
      </c>
      <c r="R90" s="247">
        <v>60</v>
      </c>
      <c r="S90" s="247">
        <v>0</v>
      </c>
      <c r="T90" s="220">
        <v>0</v>
      </c>
      <c r="U90" s="249">
        <f t="shared" si="1"/>
        <v>32372</v>
      </c>
      <c r="V90" s="221"/>
    </row>
    <row r="91" spans="1:22" s="4" customFormat="1" ht="40.5" customHeight="1" x14ac:dyDescent="0.25">
      <c r="A91" s="226">
        <v>89</v>
      </c>
      <c r="B91" s="218" t="s">
        <v>101</v>
      </c>
      <c r="C91" s="219" t="s">
        <v>18</v>
      </c>
      <c r="D91" s="247">
        <v>12</v>
      </c>
      <c r="E91" s="247">
        <v>0</v>
      </c>
      <c r="F91" s="247">
        <v>0</v>
      </c>
      <c r="G91" s="247">
        <v>0</v>
      </c>
      <c r="H91" s="247">
        <v>0</v>
      </c>
      <c r="I91" s="247">
        <v>0</v>
      </c>
      <c r="J91" s="248">
        <v>0</v>
      </c>
      <c r="K91" s="247">
        <v>32000</v>
      </c>
      <c r="L91" s="247">
        <v>0</v>
      </c>
      <c r="M91" s="247">
        <v>0</v>
      </c>
      <c r="N91" s="247">
        <v>0</v>
      </c>
      <c r="O91" s="247">
        <v>300</v>
      </c>
      <c r="P91" s="247">
        <v>0</v>
      </c>
      <c r="Q91" s="247">
        <v>0</v>
      </c>
      <c r="R91" s="247">
        <v>60</v>
      </c>
      <c r="S91" s="247">
        <v>0</v>
      </c>
      <c r="T91" s="220">
        <v>0</v>
      </c>
      <c r="U91" s="249">
        <f t="shared" si="1"/>
        <v>32372</v>
      </c>
      <c r="V91" s="221"/>
    </row>
    <row r="92" spans="1:22" s="4" customFormat="1" ht="40.5" customHeight="1" x14ac:dyDescent="0.25">
      <c r="A92" s="226">
        <v>90</v>
      </c>
      <c r="B92" s="218" t="s">
        <v>102</v>
      </c>
      <c r="C92" s="219" t="s">
        <v>18</v>
      </c>
      <c r="D92" s="247">
        <v>60</v>
      </c>
      <c r="E92" s="247">
        <v>0</v>
      </c>
      <c r="F92" s="247">
        <v>0</v>
      </c>
      <c r="G92" s="247">
        <v>0</v>
      </c>
      <c r="H92" s="247">
        <v>0</v>
      </c>
      <c r="I92" s="247">
        <v>0</v>
      </c>
      <c r="J92" s="248">
        <v>0</v>
      </c>
      <c r="K92" s="247">
        <v>0</v>
      </c>
      <c r="L92" s="247">
        <v>0</v>
      </c>
      <c r="M92" s="247">
        <v>0</v>
      </c>
      <c r="N92" s="247">
        <v>0</v>
      </c>
      <c r="O92" s="247">
        <v>200</v>
      </c>
      <c r="P92" s="247">
        <v>0</v>
      </c>
      <c r="Q92" s="247">
        <v>0</v>
      </c>
      <c r="R92" s="247">
        <v>60</v>
      </c>
      <c r="S92" s="247">
        <v>0</v>
      </c>
      <c r="T92" s="220">
        <v>0</v>
      </c>
      <c r="U92" s="249">
        <f t="shared" si="1"/>
        <v>320</v>
      </c>
      <c r="V92" s="221"/>
    </row>
    <row r="93" spans="1:22" s="4" customFormat="1" ht="40.5" customHeight="1" x14ac:dyDescent="0.25">
      <c r="A93" s="226">
        <v>91</v>
      </c>
      <c r="B93" s="218" t="s">
        <v>232</v>
      </c>
      <c r="C93" s="219" t="s">
        <v>18</v>
      </c>
      <c r="D93" s="247">
        <v>60</v>
      </c>
      <c r="E93" s="247">
        <v>0</v>
      </c>
      <c r="F93" s="247">
        <v>100</v>
      </c>
      <c r="G93" s="247">
        <v>0</v>
      </c>
      <c r="H93" s="247">
        <v>0</v>
      </c>
      <c r="I93" s="247">
        <v>0</v>
      </c>
      <c r="J93" s="248">
        <v>0</v>
      </c>
      <c r="K93" s="247">
        <v>0</v>
      </c>
      <c r="L93" s="247">
        <v>0</v>
      </c>
      <c r="M93" s="247">
        <v>0</v>
      </c>
      <c r="N93" s="247">
        <v>0</v>
      </c>
      <c r="O93" s="247">
        <v>50</v>
      </c>
      <c r="P93" s="247">
        <v>0</v>
      </c>
      <c r="Q93" s="247">
        <v>0</v>
      </c>
      <c r="R93" s="247">
        <v>0</v>
      </c>
      <c r="S93" s="247">
        <v>0</v>
      </c>
      <c r="T93" s="220">
        <v>0</v>
      </c>
      <c r="U93" s="249">
        <f t="shared" si="1"/>
        <v>210</v>
      </c>
      <c r="V93" s="221"/>
    </row>
    <row r="94" spans="1:22" s="4" customFormat="1" ht="40.5" customHeight="1" x14ac:dyDescent="0.25">
      <c r="A94" s="226">
        <v>92</v>
      </c>
      <c r="B94" s="218" t="s">
        <v>103</v>
      </c>
      <c r="C94" s="219" t="s">
        <v>18</v>
      </c>
      <c r="D94" s="247">
        <v>60</v>
      </c>
      <c r="E94" s="247">
        <v>0</v>
      </c>
      <c r="F94" s="247">
        <v>4000</v>
      </c>
      <c r="G94" s="247">
        <v>0</v>
      </c>
      <c r="H94" s="247">
        <v>0</v>
      </c>
      <c r="I94" s="247">
        <v>0</v>
      </c>
      <c r="J94" s="248">
        <v>0</v>
      </c>
      <c r="K94" s="247">
        <v>0</v>
      </c>
      <c r="L94" s="247">
        <v>0</v>
      </c>
      <c r="M94" s="247">
        <v>0</v>
      </c>
      <c r="N94" s="247">
        <v>0</v>
      </c>
      <c r="O94" s="247">
        <v>300</v>
      </c>
      <c r="P94" s="247">
        <v>0</v>
      </c>
      <c r="Q94" s="247">
        <v>0</v>
      </c>
      <c r="R94" s="247">
        <v>0</v>
      </c>
      <c r="S94" s="247">
        <v>0</v>
      </c>
      <c r="T94" s="220">
        <v>0</v>
      </c>
      <c r="U94" s="249">
        <f t="shared" si="1"/>
        <v>4360</v>
      </c>
      <c r="V94" s="221"/>
    </row>
    <row r="95" spans="1:22" s="4" customFormat="1" ht="40.5" customHeight="1" x14ac:dyDescent="0.25">
      <c r="A95" s="226">
        <v>93</v>
      </c>
      <c r="B95" s="218" t="s">
        <v>104</v>
      </c>
      <c r="C95" s="219" t="s">
        <v>18</v>
      </c>
      <c r="D95" s="247">
        <v>60</v>
      </c>
      <c r="E95" s="247">
        <v>0</v>
      </c>
      <c r="F95" s="247">
        <v>200</v>
      </c>
      <c r="G95" s="247">
        <v>0</v>
      </c>
      <c r="H95" s="247">
        <v>0</v>
      </c>
      <c r="I95" s="247">
        <v>0</v>
      </c>
      <c r="J95" s="248">
        <v>0</v>
      </c>
      <c r="K95" s="247">
        <v>0</v>
      </c>
      <c r="L95" s="247">
        <v>0</v>
      </c>
      <c r="M95" s="247">
        <v>0</v>
      </c>
      <c r="N95" s="247">
        <v>0</v>
      </c>
      <c r="O95" s="247">
        <v>50</v>
      </c>
      <c r="P95" s="247">
        <v>0</v>
      </c>
      <c r="Q95" s="247">
        <v>0</v>
      </c>
      <c r="R95" s="247">
        <v>0</v>
      </c>
      <c r="S95" s="247">
        <v>0</v>
      </c>
      <c r="T95" s="220">
        <v>0</v>
      </c>
      <c r="U95" s="249">
        <f t="shared" si="1"/>
        <v>310</v>
      </c>
      <c r="V95" s="221"/>
    </row>
    <row r="96" spans="1:22" s="4" customFormat="1" ht="40.5" customHeight="1" x14ac:dyDescent="0.25">
      <c r="A96" s="226">
        <v>94</v>
      </c>
      <c r="B96" s="218" t="s">
        <v>105</v>
      </c>
      <c r="C96" s="219" t="s">
        <v>18</v>
      </c>
      <c r="D96" s="247">
        <v>60</v>
      </c>
      <c r="E96" s="247">
        <v>0</v>
      </c>
      <c r="F96" s="247">
        <v>0</v>
      </c>
      <c r="G96" s="247">
        <v>0</v>
      </c>
      <c r="H96" s="247">
        <v>0</v>
      </c>
      <c r="I96" s="247">
        <v>0</v>
      </c>
      <c r="J96" s="248">
        <v>0</v>
      </c>
      <c r="K96" s="247">
        <v>500</v>
      </c>
      <c r="L96" s="247">
        <v>0</v>
      </c>
      <c r="M96" s="247">
        <v>0</v>
      </c>
      <c r="N96" s="247">
        <v>0</v>
      </c>
      <c r="O96" s="247">
        <v>100</v>
      </c>
      <c r="P96" s="247">
        <v>0</v>
      </c>
      <c r="Q96" s="247">
        <v>1000</v>
      </c>
      <c r="R96" s="247">
        <v>0</v>
      </c>
      <c r="S96" s="247">
        <v>0</v>
      </c>
      <c r="T96" s="220">
        <v>0</v>
      </c>
      <c r="U96" s="249">
        <f t="shared" si="1"/>
        <v>1660</v>
      </c>
      <c r="V96" s="221"/>
    </row>
    <row r="97" spans="1:22" s="4" customFormat="1" ht="40.5" customHeight="1" x14ac:dyDescent="0.25">
      <c r="A97" s="226">
        <v>95</v>
      </c>
      <c r="B97" s="218" t="s">
        <v>106</v>
      </c>
      <c r="C97" s="219" t="s">
        <v>18</v>
      </c>
      <c r="D97" s="247">
        <v>60</v>
      </c>
      <c r="E97" s="247">
        <v>0</v>
      </c>
      <c r="F97" s="247">
        <v>0</v>
      </c>
      <c r="G97" s="247">
        <v>0</v>
      </c>
      <c r="H97" s="247">
        <v>0</v>
      </c>
      <c r="I97" s="247">
        <v>0</v>
      </c>
      <c r="J97" s="248">
        <v>0</v>
      </c>
      <c r="K97" s="247">
        <v>0</v>
      </c>
      <c r="L97" s="247">
        <v>0</v>
      </c>
      <c r="M97" s="247">
        <v>0</v>
      </c>
      <c r="N97" s="247">
        <v>0</v>
      </c>
      <c r="O97" s="247">
        <v>50</v>
      </c>
      <c r="P97" s="247">
        <v>0</v>
      </c>
      <c r="Q97" s="247">
        <v>500</v>
      </c>
      <c r="R97" s="247">
        <v>0</v>
      </c>
      <c r="S97" s="247">
        <v>0</v>
      </c>
      <c r="T97" s="220">
        <v>0</v>
      </c>
      <c r="U97" s="249">
        <f t="shared" si="1"/>
        <v>610</v>
      </c>
      <c r="V97" s="221"/>
    </row>
    <row r="98" spans="1:22" s="4" customFormat="1" ht="40.5" customHeight="1" x14ac:dyDescent="0.25">
      <c r="A98" s="226">
        <v>96</v>
      </c>
      <c r="B98" s="218" t="s">
        <v>112</v>
      </c>
      <c r="C98" s="219" t="s">
        <v>18</v>
      </c>
      <c r="D98" s="247">
        <v>60</v>
      </c>
      <c r="E98" s="247">
        <v>0</v>
      </c>
      <c r="F98" s="247">
        <v>0</v>
      </c>
      <c r="G98" s="247">
        <v>0</v>
      </c>
      <c r="H98" s="247">
        <v>0</v>
      </c>
      <c r="I98" s="247">
        <v>0</v>
      </c>
      <c r="J98" s="248">
        <v>0</v>
      </c>
      <c r="K98" s="247">
        <v>0</v>
      </c>
      <c r="L98" s="247">
        <v>0</v>
      </c>
      <c r="M98" s="247">
        <v>0</v>
      </c>
      <c r="N98" s="247">
        <v>0</v>
      </c>
      <c r="O98" s="247">
        <v>0</v>
      </c>
      <c r="P98" s="247">
        <v>0</v>
      </c>
      <c r="Q98" s="247">
        <v>0</v>
      </c>
      <c r="R98" s="247">
        <v>0</v>
      </c>
      <c r="S98" s="247">
        <v>0</v>
      </c>
      <c r="T98" s="220">
        <v>0</v>
      </c>
      <c r="U98" s="249">
        <f t="shared" si="1"/>
        <v>60</v>
      </c>
      <c r="V98" s="221"/>
    </row>
    <row r="99" spans="1:22" s="4" customFormat="1" ht="40.5" customHeight="1" x14ac:dyDescent="0.25">
      <c r="A99" s="226">
        <v>97</v>
      </c>
      <c r="B99" s="218" t="s">
        <v>114</v>
      </c>
      <c r="C99" s="219" t="s">
        <v>18</v>
      </c>
      <c r="D99" s="247">
        <v>120</v>
      </c>
      <c r="E99" s="247">
        <v>0</v>
      </c>
      <c r="F99" s="247">
        <v>0</v>
      </c>
      <c r="G99" s="247">
        <v>0</v>
      </c>
      <c r="H99" s="247">
        <v>0</v>
      </c>
      <c r="I99" s="247">
        <v>0</v>
      </c>
      <c r="J99" s="248">
        <v>0</v>
      </c>
      <c r="K99" s="247">
        <v>0</v>
      </c>
      <c r="L99" s="247">
        <v>0</v>
      </c>
      <c r="M99" s="247">
        <v>0</v>
      </c>
      <c r="N99" s="247">
        <v>0</v>
      </c>
      <c r="O99" s="247">
        <v>0</v>
      </c>
      <c r="P99" s="247">
        <v>0</v>
      </c>
      <c r="Q99" s="247">
        <v>0</v>
      </c>
      <c r="R99" s="247">
        <v>0</v>
      </c>
      <c r="S99" s="247">
        <v>0</v>
      </c>
      <c r="T99" s="220">
        <v>0</v>
      </c>
      <c r="U99" s="249">
        <f t="shared" si="1"/>
        <v>120</v>
      </c>
      <c r="V99" s="221"/>
    </row>
    <row r="100" spans="1:22" s="4" customFormat="1" ht="40.5" customHeight="1" x14ac:dyDescent="0.25">
      <c r="A100" s="226">
        <v>98</v>
      </c>
      <c r="B100" s="218" t="s">
        <v>115</v>
      </c>
      <c r="C100" s="219" t="s">
        <v>18</v>
      </c>
      <c r="D100" s="247">
        <v>12300</v>
      </c>
      <c r="E100" s="247">
        <v>0</v>
      </c>
      <c r="F100" s="247">
        <v>0</v>
      </c>
      <c r="G100" s="247">
        <v>0</v>
      </c>
      <c r="H100" s="247">
        <v>0</v>
      </c>
      <c r="I100" s="247">
        <v>0</v>
      </c>
      <c r="J100" s="248">
        <v>0</v>
      </c>
      <c r="K100" s="247">
        <v>0</v>
      </c>
      <c r="L100" s="247">
        <v>0</v>
      </c>
      <c r="M100" s="247">
        <v>0</v>
      </c>
      <c r="N100" s="247">
        <v>0</v>
      </c>
      <c r="O100" s="247">
        <v>0</v>
      </c>
      <c r="P100" s="247">
        <v>0</v>
      </c>
      <c r="Q100" s="247">
        <v>0</v>
      </c>
      <c r="R100" s="247">
        <v>0</v>
      </c>
      <c r="S100" s="247">
        <v>0</v>
      </c>
      <c r="T100" s="220">
        <v>0</v>
      </c>
      <c r="U100" s="249">
        <f t="shared" si="1"/>
        <v>12300</v>
      </c>
      <c r="V100" s="221"/>
    </row>
    <row r="101" spans="1:22" s="4" customFormat="1" ht="40.5" customHeight="1" x14ac:dyDescent="0.25">
      <c r="A101" s="226">
        <v>99</v>
      </c>
      <c r="B101" s="218" t="s">
        <v>117</v>
      </c>
      <c r="C101" s="219" t="s">
        <v>18</v>
      </c>
      <c r="D101" s="247">
        <v>60</v>
      </c>
      <c r="E101" s="247">
        <v>0</v>
      </c>
      <c r="F101" s="247">
        <v>0</v>
      </c>
      <c r="G101" s="247">
        <v>0</v>
      </c>
      <c r="H101" s="247">
        <v>0</v>
      </c>
      <c r="I101" s="247">
        <v>0</v>
      </c>
      <c r="J101" s="248">
        <v>0</v>
      </c>
      <c r="K101" s="247">
        <v>0</v>
      </c>
      <c r="L101" s="247">
        <v>0</v>
      </c>
      <c r="M101" s="247">
        <v>0</v>
      </c>
      <c r="N101" s="247">
        <v>0</v>
      </c>
      <c r="O101" s="247">
        <v>0</v>
      </c>
      <c r="P101" s="247">
        <v>0</v>
      </c>
      <c r="Q101" s="247">
        <v>0</v>
      </c>
      <c r="R101" s="247">
        <v>0</v>
      </c>
      <c r="S101" s="247">
        <v>0</v>
      </c>
      <c r="T101" s="220">
        <v>0</v>
      </c>
      <c r="U101" s="249">
        <f t="shared" si="1"/>
        <v>60</v>
      </c>
      <c r="V101" s="221"/>
    </row>
    <row r="102" spans="1:22" s="4" customFormat="1" ht="40.5" customHeight="1" x14ac:dyDescent="0.25">
      <c r="A102" s="226">
        <v>100</v>
      </c>
      <c r="B102" s="218" t="s">
        <v>119</v>
      </c>
      <c r="C102" s="219" t="s">
        <v>18</v>
      </c>
      <c r="D102" s="247">
        <v>60</v>
      </c>
      <c r="E102" s="247">
        <v>0</v>
      </c>
      <c r="F102" s="247">
        <v>0</v>
      </c>
      <c r="G102" s="247">
        <v>0</v>
      </c>
      <c r="H102" s="247">
        <v>0</v>
      </c>
      <c r="I102" s="247">
        <v>0</v>
      </c>
      <c r="J102" s="248">
        <v>0</v>
      </c>
      <c r="K102" s="247">
        <v>0</v>
      </c>
      <c r="L102" s="247">
        <v>0</v>
      </c>
      <c r="M102" s="247">
        <v>0</v>
      </c>
      <c r="N102" s="247">
        <v>0</v>
      </c>
      <c r="O102" s="247">
        <v>0</v>
      </c>
      <c r="P102" s="247">
        <v>0</v>
      </c>
      <c r="Q102" s="247">
        <v>0</v>
      </c>
      <c r="R102" s="247">
        <v>0</v>
      </c>
      <c r="S102" s="247">
        <v>0</v>
      </c>
      <c r="T102" s="220">
        <v>0</v>
      </c>
      <c r="U102" s="249">
        <f t="shared" si="1"/>
        <v>60</v>
      </c>
      <c r="V102" s="221"/>
    </row>
    <row r="103" spans="1:22" s="4" customFormat="1" ht="40.5" customHeight="1" x14ac:dyDescent="0.25">
      <c r="A103" s="226">
        <v>101</v>
      </c>
      <c r="B103" s="218" t="s">
        <v>120</v>
      </c>
      <c r="C103" s="219" t="s">
        <v>18</v>
      </c>
      <c r="D103" s="247">
        <v>23000</v>
      </c>
      <c r="E103" s="247">
        <v>0</v>
      </c>
      <c r="F103" s="247">
        <v>0</v>
      </c>
      <c r="G103" s="247">
        <v>0</v>
      </c>
      <c r="H103" s="247">
        <v>0</v>
      </c>
      <c r="I103" s="247">
        <v>0</v>
      </c>
      <c r="J103" s="248">
        <v>0</v>
      </c>
      <c r="K103" s="247">
        <v>0</v>
      </c>
      <c r="L103" s="247">
        <v>100</v>
      </c>
      <c r="M103" s="247">
        <v>0</v>
      </c>
      <c r="N103" s="247">
        <v>0</v>
      </c>
      <c r="O103" s="247">
        <v>0</v>
      </c>
      <c r="P103" s="247">
        <v>0</v>
      </c>
      <c r="Q103" s="247">
        <v>0</v>
      </c>
      <c r="R103" s="247">
        <v>0</v>
      </c>
      <c r="S103" s="247">
        <v>0</v>
      </c>
      <c r="T103" s="220">
        <v>0</v>
      </c>
      <c r="U103" s="249">
        <f t="shared" si="1"/>
        <v>23100</v>
      </c>
      <c r="V103" s="221"/>
    </row>
    <row r="104" spans="1:22" s="4" customFormat="1" ht="40.5" customHeight="1" x14ac:dyDescent="0.25">
      <c r="A104" s="226">
        <v>102</v>
      </c>
      <c r="B104" s="218" t="s">
        <v>121</v>
      </c>
      <c r="C104" s="219" t="s">
        <v>18</v>
      </c>
      <c r="D104" s="247">
        <v>48</v>
      </c>
      <c r="E104" s="247">
        <v>0</v>
      </c>
      <c r="F104" s="247">
        <v>0</v>
      </c>
      <c r="G104" s="247">
        <v>0</v>
      </c>
      <c r="H104" s="247">
        <v>0</v>
      </c>
      <c r="I104" s="247">
        <v>0</v>
      </c>
      <c r="J104" s="248">
        <v>0</v>
      </c>
      <c r="K104" s="247">
        <v>0</v>
      </c>
      <c r="L104" s="247">
        <v>100</v>
      </c>
      <c r="M104" s="247">
        <v>0</v>
      </c>
      <c r="N104" s="247">
        <v>0</v>
      </c>
      <c r="O104" s="247">
        <v>0</v>
      </c>
      <c r="P104" s="247">
        <v>0</v>
      </c>
      <c r="Q104" s="247">
        <v>0</v>
      </c>
      <c r="R104" s="247">
        <v>0</v>
      </c>
      <c r="S104" s="247">
        <v>0</v>
      </c>
      <c r="T104" s="220">
        <v>0</v>
      </c>
      <c r="U104" s="249">
        <f t="shared" si="1"/>
        <v>148</v>
      </c>
      <c r="V104" s="221"/>
    </row>
    <row r="105" spans="1:22" s="4" customFormat="1" ht="40.5" customHeight="1" x14ac:dyDescent="0.25">
      <c r="A105" s="226">
        <v>103</v>
      </c>
      <c r="B105" s="218" t="s">
        <v>123</v>
      </c>
      <c r="C105" s="219" t="s">
        <v>18</v>
      </c>
      <c r="D105" s="247">
        <v>48</v>
      </c>
      <c r="E105" s="247">
        <v>0</v>
      </c>
      <c r="F105" s="247">
        <v>0</v>
      </c>
      <c r="G105" s="247">
        <v>0</v>
      </c>
      <c r="H105" s="247">
        <v>0</v>
      </c>
      <c r="I105" s="247">
        <v>0</v>
      </c>
      <c r="J105" s="248">
        <v>0</v>
      </c>
      <c r="K105" s="247">
        <v>0</v>
      </c>
      <c r="L105" s="247">
        <v>0</v>
      </c>
      <c r="M105" s="247">
        <v>0</v>
      </c>
      <c r="N105" s="247">
        <v>0</v>
      </c>
      <c r="O105" s="247">
        <v>0</v>
      </c>
      <c r="P105" s="247">
        <v>0</v>
      </c>
      <c r="Q105" s="247">
        <v>0</v>
      </c>
      <c r="R105" s="247">
        <v>0</v>
      </c>
      <c r="S105" s="247">
        <v>0</v>
      </c>
      <c r="T105" s="220">
        <v>0</v>
      </c>
      <c r="U105" s="249">
        <f t="shared" si="1"/>
        <v>48</v>
      </c>
      <c r="V105" s="221"/>
    </row>
    <row r="106" spans="1:22" s="4" customFormat="1" ht="40.5" customHeight="1" x14ac:dyDescent="0.25">
      <c r="A106" s="226">
        <v>104</v>
      </c>
      <c r="B106" s="218" t="s">
        <v>125</v>
      </c>
      <c r="C106" s="219" t="s">
        <v>18</v>
      </c>
      <c r="D106" s="247">
        <v>240</v>
      </c>
      <c r="E106" s="247">
        <v>0</v>
      </c>
      <c r="F106" s="247">
        <v>0</v>
      </c>
      <c r="G106" s="247">
        <v>0</v>
      </c>
      <c r="H106" s="247">
        <v>0</v>
      </c>
      <c r="I106" s="247">
        <v>0</v>
      </c>
      <c r="J106" s="248">
        <v>0</v>
      </c>
      <c r="K106" s="247">
        <v>0</v>
      </c>
      <c r="L106" s="247">
        <v>0</v>
      </c>
      <c r="M106" s="247">
        <v>0</v>
      </c>
      <c r="N106" s="247">
        <v>0</v>
      </c>
      <c r="O106" s="247">
        <v>0</v>
      </c>
      <c r="P106" s="247">
        <v>0</v>
      </c>
      <c r="Q106" s="247">
        <v>0</v>
      </c>
      <c r="R106" s="247">
        <v>0</v>
      </c>
      <c r="S106" s="247">
        <v>0</v>
      </c>
      <c r="T106" s="220">
        <v>0</v>
      </c>
      <c r="U106" s="249">
        <f t="shared" si="1"/>
        <v>240</v>
      </c>
      <c r="V106" s="221"/>
    </row>
    <row r="107" spans="1:22" s="4" customFormat="1" ht="40.5" customHeight="1" x14ac:dyDescent="0.25">
      <c r="A107" s="226">
        <v>105</v>
      </c>
      <c r="B107" s="218" t="s">
        <v>127</v>
      </c>
      <c r="C107" s="219" t="s">
        <v>18</v>
      </c>
      <c r="D107" s="247">
        <v>24</v>
      </c>
      <c r="E107" s="247">
        <v>0</v>
      </c>
      <c r="F107" s="247">
        <v>0</v>
      </c>
      <c r="G107" s="247">
        <v>0</v>
      </c>
      <c r="H107" s="247">
        <v>0</v>
      </c>
      <c r="I107" s="247">
        <v>0</v>
      </c>
      <c r="J107" s="248">
        <v>0</v>
      </c>
      <c r="K107" s="247">
        <v>0</v>
      </c>
      <c r="L107" s="247">
        <v>0</v>
      </c>
      <c r="M107" s="247">
        <v>0</v>
      </c>
      <c r="N107" s="247">
        <v>0</v>
      </c>
      <c r="O107" s="247">
        <v>0</v>
      </c>
      <c r="P107" s="247">
        <v>0</v>
      </c>
      <c r="Q107" s="247">
        <v>0</v>
      </c>
      <c r="R107" s="247">
        <v>0</v>
      </c>
      <c r="S107" s="247">
        <v>0</v>
      </c>
      <c r="T107" s="220">
        <v>0</v>
      </c>
      <c r="U107" s="249">
        <f t="shared" si="1"/>
        <v>24</v>
      </c>
      <c r="V107" s="221"/>
    </row>
    <row r="108" spans="1:22" s="4" customFormat="1" ht="40.5" customHeight="1" x14ac:dyDescent="0.25">
      <c r="A108" s="226">
        <v>106</v>
      </c>
      <c r="B108" s="218" t="s">
        <v>131</v>
      </c>
      <c r="C108" s="219" t="s">
        <v>18</v>
      </c>
      <c r="D108" s="247">
        <v>5000</v>
      </c>
      <c r="E108" s="247">
        <v>3000</v>
      </c>
      <c r="F108" s="247">
        <v>0</v>
      </c>
      <c r="G108" s="247">
        <v>5000</v>
      </c>
      <c r="H108" s="247">
        <v>0</v>
      </c>
      <c r="I108" s="247">
        <v>0</v>
      </c>
      <c r="J108" s="248">
        <v>32000</v>
      </c>
      <c r="K108" s="247">
        <v>1000</v>
      </c>
      <c r="L108" s="247">
        <v>500</v>
      </c>
      <c r="M108" s="247">
        <v>0</v>
      </c>
      <c r="N108" s="247">
        <v>0</v>
      </c>
      <c r="O108" s="247">
        <v>200</v>
      </c>
      <c r="P108" s="247">
        <v>0</v>
      </c>
      <c r="Q108" s="247">
        <v>0</v>
      </c>
      <c r="R108" s="247">
        <v>0</v>
      </c>
      <c r="S108" s="247">
        <v>0</v>
      </c>
      <c r="T108" s="220">
        <v>500</v>
      </c>
      <c r="U108" s="249">
        <f t="shared" si="1"/>
        <v>47200</v>
      </c>
      <c r="V108" s="221"/>
    </row>
    <row r="109" spans="1:22" s="4" customFormat="1" ht="40.5" customHeight="1" x14ac:dyDescent="0.25">
      <c r="A109" s="226">
        <v>107</v>
      </c>
      <c r="B109" s="218" t="s">
        <v>132</v>
      </c>
      <c r="C109" s="219" t="s">
        <v>50</v>
      </c>
      <c r="D109" s="247">
        <v>150</v>
      </c>
      <c r="E109" s="247">
        <v>2000</v>
      </c>
      <c r="F109" s="247">
        <v>100</v>
      </c>
      <c r="G109" s="247">
        <v>20</v>
      </c>
      <c r="H109" s="247">
        <v>0</v>
      </c>
      <c r="I109" s="247">
        <v>0</v>
      </c>
      <c r="J109" s="248">
        <v>400</v>
      </c>
      <c r="K109" s="247">
        <v>1000</v>
      </c>
      <c r="L109" s="247">
        <v>500</v>
      </c>
      <c r="M109" s="247">
        <v>0</v>
      </c>
      <c r="N109" s="247">
        <v>0</v>
      </c>
      <c r="O109" s="247">
        <v>2</v>
      </c>
      <c r="P109" s="247">
        <v>0</v>
      </c>
      <c r="Q109" s="247">
        <v>100</v>
      </c>
      <c r="R109" s="247">
        <v>0</v>
      </c>
      <c r="S109" s="247">
        <v>0</v>
      </c>
      <c r="T109" s="220">
        <v>3000</v>
      </c>
      <c r="U109" s="249">
        <f t="shared" si="1"/>
        <v>7272</v>
      </c>
      <c r="V109" s="221"/>
    </row>
    <row r="110" spans="1:22" s="4" customFormat="1" ht="49.5" customHeight="1" x14ac:dyDescent="0.25">
      <c r="A110" s="226">
        <v>108</v>
      </c>
      <c r="B110" s="218" t="s">
        <v>133</v>
      </c>
      <c r="C110" s="219" t="s">
        <v>18</v>
      </c>
      <c r="D110" s="247">
        <v>72000</v>
      </c>
      <c r="E110" s="247">
        <v>60000</v>
      </c>
      <c r="F110" s="247">
        <v>100000</v>
      </c>
      <c r="G110" s="247">
        <v>40000</v>
      </c>
      <c r="H110" s="247">
        <v>0</v>
      </c>
      <c r="I110" s="247">
        <v>50000</v>
      </c>
      <c r="J110" s="248">
        <v>38000</v>
      </c>
      <c r="K110" s="247">
        <v>180000</v>
      </c>
      <c r="L110" s="247">
        <v>10000</v>
      </c>
      <c r="M110" s="247">
        <v>1800</v>
      </c>
      <c r="N110" s="247">
        <v>1000</v>
      </c>
      <c r="O110" s="247">
        <v>0</v>
      </c>
      <c r="P110" s="247">
        <v>0</v>
      </c>
      <c r="Q110" s="247">
        <v>10000</v>
      </c>
      <c r="R110" s="247">
        <v>0</v>
      </c>
      <c r="S110" s="247">
        <v>0</v>
      </c>
      <c r="T110" s="220">
        <v>50000</v>
      </c>
      <c r="U110" s="249">
        <f t="shared" si="1"/>
        <v>612800</v>
      </c>
      <c r="V110" s="221"/>
    </row>
    <row r="111" spans="1:22" s="4" customFormat="1" ht="40.5" customHeight="1" x14ac:dyDescent="0.25">
      <c r="A111" s="226">
        <v>109</v>
      </c>
      <c r="B111" s="218" t="s">
        <v>134</v>
      </c>
      <c r="C111" s="219" t="s">
        <v>18</v>
      </c>
      <c r="D111" s="247">
        <v>13500</v>
      </c>
      <c r="E111" s="247">
        <v>0</v>
      </c>
      <c r="F111" s="247">
        <v>1000</v>
      </c>
      <c r="G111" s="247">
        <v>1000</v>
      </c>
      <c r="H111" s="247">
        <v>0</v>
      </c>
      <c r="I111" s="247">
        <v>5000</v>
      </c>
      <c r="J111" s="248">
        <v>1280</v>
      </c>
      <c r="K111" s="247">
        <v>3000</v>
      </c>
      <c r="L111" s="247">
        <v>5000</v>
      </c>
      <c r="M111" s="247">
        <v>0</v>
      </c>
      <c r="N111" s="247">
        <v>0</v>
      </c>
      <c r="O111" s="247">
        <v>0</v>
      </c>
      <c r="P111" s="247">
        <v>0</v>
      </c>
      <c r="Q111" s="247">
        <v>0</v>
      </c>
      <c r="R111" s="247">
        <v>0</v>
      </c>
      <c r="S111" s="247">
        <v>0</v>
      </c>
      <c r="T111" s="220">
        <v>1000</v>
      </c>
      <c r="U111" s="249">
        <f t="shared" si="1"/>
        <v>30780</v>
      </c>
      <c r="V111" s="221"/>
    </row>
    <row r="112" spans="1:22" s="4" customFormat="1" ht="49.5" customHeight="1" x14ac:dyDescent="0.25">
      <c r="A112" s="226">
        <v>110</v>
      </c>
      <c r="B112" s="218" t="s">
        <v>135</v>
      </c>
      <c r="C112" s="219" t="s">
        <v>18</v>
      </c>
      <c r="D112" s="247">
        <v>84000</v>
      </c>
      <c r="E112" s="247">
        <v>60000</v>
      </c>
      <c r="F112" s="247">
        <v>7000</v>
      </c>
      <c r="G112" s="247">
        <v>70000</v>
      </c>
      <c r="H112" s="247">
        <v>40000</v>
      </c>
      <c r="I112" s="247">
        <v>200000</v>
      </c>
      <c r="J112" s="248">
        <v>70400</v>
      </c>
      <c r="K112" s="247">
        <v>180000</v>
      </c>
      <c r="L112" s="247">
        <v>100000</v>
      </c>
      <c r="M112" s="247">
        <v>180000</v>
      </c>
      <c r="N112" s="247">
        <v>1000</v>
      </c>
      <c r="O112" s="247">
        <v>0</v>
      </c>
      <c r="P112" s="247">
        <v>20000</v>
      </c>
      <c r="Q112" s="247">
        <v>80000</v>
      </c>
      <c r="R112" s="247">
        <v>15000</v>
      </c>
      <c r="S112" s="247">
        <v>0</v>
      </c>
      <c r="T112" s="220">
        <v>100000</v>
      </c>
      <c r="U112" s="249">
        <f t="shared" si="1"/>
        <v>1207400</v>
      </c>
      <c r="V112" s="221"/>
    </row>
    <row r="113" spans="1:22" s="4" customFormat="1" ht="40.5" customHeight="1" x14ac:dyDescent="0.25">
      <c r="A113" s="226">
        <v>111</v>
      </c>
      <c r="B113" s="218" t="s">
        <v>136</v>
      </c>
      <c r="C113" s="219" t="s">
        <v>18</v>
      </c>
      <c r="D113" s="247">
        <v>100</v>
      </c>
      <c r="E113" s="247">
        <v>0</v>
      </c>
      <c r="F113" s="247">
        <v>0</v>
      </c>
      <c r="G113" s="247">
        <v>0</v>
      </c>
      <c r="H113" s="247">
        <v>0</v>
      </c>
      <c r="I113" s="247">
        <v>300</v>
      </c>
      <c r="J113" s="248">
        <v>0</v>
      </c>
      <c r="K113" s="247">
        <v>0</v>
      </c>
      <c r="L113" s="247">
        <v>2000</v>
      </c>
      <c r="M113" s="247">
        <v>0</v>
      </c>
      <c r="N113" s="247">
        <v>0</v>
      </c>
      <c r="O113" s="247">
        <v>0</v>
      </c>
      <c r="P113" s="247">
        <v>0</v>
      </c>
      <c r="Q113" s="247">
        <v>2000</v>
      </c>
      <c r="R113" s="247">
        <v>0</v>
      </c>
      <c r="S113" s="247">
        <v>0</v>
      </c>
      <c r="T113" s="220">
        <v>0</v>
      </c>
      <c r="U113" s="249">
        <f t="shared" si="1"/>
        <v>4400</v>
      </c>
      <c r="V113" s="221"/>
    </row>
    <row r="114" spans="1:22" s="4" customFormat="1" ht="40.5" customHeight="1" x14ac:dyDescent="0.25">
      <c r="A114" s="226">
        <v>112</v>
      </c>
      <c r="B114" s="218" t="s">
        <v>137</v>
      </c>
      <c r="C114" s="219" t="s">
        <v>138</v>
      </c>
      <c r="D114" s="247">
        <v>300</v>
      </c>
      <c r="E114" s="247">
        <v>0</v>
      </c>
      <c r="F114" s="247">
        <v>50</v>
      </c>
      <c r="G114" s="247">
        <v>200</v>
      </c>
      <c r="H114" s="247">
        <v>0</v>
      </c>
      <c r="I114" s="247">
        <v>400</v>
      </c>
      <c r="J114" s="248">
        <v>0</v>
      </c>
      <c r="K114" s="247">
        <v>216</v>
      </c>
      <c r="L114" s="247">
        <v>0</v>
      </c>
      <c r="M114" s="247">
        <v>0</v>
      </c>
      <c r="N114" s="247">
        <v>0</v>
      </c>
      <c r="O114" s="247">
        <v>0</v>
      </c>
      <c r="P114" s="247">
        <v>0</v>
      </c>
      <c r="Q114" s="247">
        <v>0</v>
      </c>
      <c r="R114" s="247">
        <v>0</v>
      </c>
      <c r="S114" s="247">
        <v>0</v>
      </c>
      <c r="T114" s="220">
        <v>0</v>
      </c>
      <c r="U114" s="249">
        <f t="shared" si="1"/>
        <v>1166</v>
      </c>
      <c r="V114" s="221"/>
    </row>
    <row r="115" spans="1:22" s="4" customFormat="1" ht="40.5" customHeight="1" x14ac:dyDescent="0.25">
      <c r="A115" s="226">
        <v>113</v>
      </c>
      <c r="B115" s="218" t="s">
        <v>308</v>
      </c>
      <c r="C115" s="219" t="s">
        <v>138</v>
      </c>
      <c r="D115" s="247">
        <v>0</v>
      </c>
      <c r="E115" s="247">
        <v>0</v>
      </c>
      <c r="F115" s="247">
        <v>20</v>
      </c>
      <c r="G115" s="247">
        <v>0</v>
      </c>
      <c r="H115" s="247">
        <v>0</v>
      </c>
      <c r="I115" s="247">
        <v>0</v>
      </c>
      <c r="J115" s="248">
        <v>0</v>
      </c>
      <c r="K115" s="247">
        <v>0</v>
      </c>
      <c r="L115" s="247">
        <v>0</v>
      </c>
      <c r="M115" s="247">
        <v>0</v>
      </c>
      <c r="N115" s="247">
        <v>0</v>
      </c>
      <c r="O115" s="247">
        <v>0</v>
      </c>
      <c r="P115" s="247">
        <v>0</v>
      </c>
      <c r="Q115" s="247">
        <v>0</v>
      </c>
      <c r="R115" s="247">
        <v>0</v>
      </c>
      <c r="S115" s="247">
        <v>0</v>
      </c>
      <c r="T115" s="220">
        <v>0</v>
      </c>
      <c r="U115" s="249">
        <f t="shared" si="1"/>
        <v>20</v>
      </c>
      <c r="V115" s="221"/>
    </row>
    <row r="116" spans="1:22" s="4" customFormat="1" ht="40.5" customHeight="1" x14ac:dyDescent="0.25">
      <c r="A116" s="226">
        <v>114</v>
      </c>
      <c r="B116" s="218" t="s">
        <v>139</v>
      </c>
      <c r="C116" s="219" t="s">
        <v>18</v>
      </c>
      <c r="D116" s="247">
        <v>0</v>
      </c>
      <c r="E116" s="247">
        <v>30000</v>
      </c>
      <c r="F116" s="247">
        <v>100000</v>
      </c>
      <c r="G116" s="247">
        <v>40000</v>
      </c>
      <c r="H116" s="247">
        <v>0</v>
      </c>
      <c r="I116" s="247">
        <v>0</v>
      </c>
      <c r="J116" s="248">
        <v>0</v>
      </c>
      <c r="K116" s="247">
        <v>2000</v>
      </c>
      <c r="L116" s="247">
        <v>50000</v>
      </c>
      <c r="M116" s="247">
        <v>0</v>
      </c>
      <c r="N116" s="247">
        <v>0</v>
      </c>
      <c r="O116" s="247">
        <v>0</v>
      </c>
      <c r="P116" s="247">
        <v>0</v>
      </c>
      <c r="Q116" s="247">
        <v>0</v>
      </c>
      <c r="R116" s="247">
        <v>20000</v>
      </c>
      <c r="S116" s="247">
        <v>0</v>
      </c>
      <c r="T116" s="220">
        <v>16000</v>
      </c>
      <c r="U116" s="249">
        <f t="shared" si="1"/>
        <v>258000</v>
      </c>
      <c r="V116" s="221"/>
    </row>
    <row r="117" spans="1:22" s="4" customFormat="1" ht="40.5" customHeight="1" x14ac:dyDescent="0.25">
      <c r="A117" s="226">
        <v>115</v>
      </c>
      <c r="B117" s="218" t="s">
        <v>140</v>
      </c>
      <c r="C117" s="219" t="s">
        <v>66</v>
      </c>
      <c r="D117" s="247">
        <v>100</v>
      </c>
      <c r="E117" s="247">
        <v>0</v>
      </c>
      <c r="F117" s="247">
        <v>0</v>
      </c>
      <c r="G117" s="247">
        <v>0</v>
      </c>
      <c r="H117" s="247">
        <v>300</v>
      </c>
      <c r="I117" s="247">
        <v>0</v>
      </c>
      <c r="J117" s="248">
        <v>0</v>
      </c>
      <c r="K117" s="247">
        <v>30</v>
      </c>
      <c r="L117" s="247">
        <v>0</v>
      </c>
      <c r="M117" s="247">
        <v>0</v>
      </c>
      <c r="N117" s="247">
        <v>0</v>
      </c>
      <c r="O117" s="247">
        <v>15</v>
      </c>
      <c r="P117" s="247">
        <v>0</v>
      </c>
      <c r="Q117" s="247">
        <v>0</v>
      </c>
      <c r="R117" s="247">
        <v>0</v>
      </c>
      <c r="S117" s="247">
        <v>0</v>
      </c>
      <c r="T117" s="220">
        <v>0</v>
      </c>
      <c r="U117" s="249">
        <f t="shared" si="1"/>
        <v>445</v>
      </c>
      <c r="V117" s="221"/>
    </row>
    <row r="118" spans="1:22" s="4" customFormat="1" ht="40.5" customHeight="1" x14ac:dyDescent="0.25">
      <c r="A118" s="226">
        <v>116</v>
      </c>
      <c r="B118" s="218" t="s">
        <v>141</v>
      </c>
      <c r="C118" s="219" t="s">
        <v>66</v>
      </c>
      <c r="D118" s="247">
        <v>200</v>
      </c>
      <c r="E118" s="247">
        <v>0</v>
      </c>
      <c r="F118" s="247">
        <v>500</v>
      </c>
      <c r="G118" s="247">
        <v>0</v>
      </c>
      <c r="H118" s="247">
        <v>300</v>
      </c>
      <c r="I118" s="247">
        <v>0</v>
      </c>
      <c r="J118" s="248">
        <v>0</v>
      </c>
      <c r="K118" s="247">
        <v>30</v>
      </c>
      <c r="L118" s="247">
        <v>0</v>
      </c>
      <c r="M118" s="247">
        <v>0</v>
      </c>
      <c r="N118" s="247">
        <v>0</v>
      </c>
      <c r="O118" s="247">
        <v>20</v>
      </c>
      <c r="P118" s="247">
        <v>0</v>
      </c>
      <c r="Q118" s="247">
        <v>0</v>
      </c>
      <c r="R118" s="247">
        <v>0</v>
      </c>
      <c r="S118" s="247">
        <v>0</v>
      </c>
      <c r="T118" s="220">
        <v>0</v>
      </c>
      <c r="U118" s="249">
        <f t="shared" si="1"/>
        <v>1050</v>
      </c>
      <c r="V118" s="221"/>
    </row>
    <row r="119" spans="1:22" s="4" customFormat="1" ht="40.5" customHeight="1" x14ac:dyDescent="0.25">
      <c r="A119" s="226">
        <v>117</v>
      </c>
      <c r="B119" s="218" t="s">
        <v>322</v>
      </c>
      <c r="C119" s="219" t="s">
        <v>66</v>
      </c>
      <c r="D119" s="247">
        <v>12</v>
      </c>
      <c r="E119" s="247">
        <v>0</v>
      </c>
      <c r="F119" s="247">
        <v>400</v>
      </c>
      <c r="G119" s="247">
        <v>0</v>
      </c>
      <c r="H119" s="247">
        <v>0</v>
      </c>
      <c r="I119" s="247">
        <v>0</v>
      </c>
      <c r="J119" s="248">
        <v>0</v>
      </c>
      <c r="K119" s="247">
        <v>30</v>
      </c>
      <c r="L119" s="247">
        <v>0</v>
      </c>
      <c r="M119" s="247">
        <v>0</v>
      </c>
      <c r="N119" s="247">
        <v>0</v>
      </c>
      <c r="O119" s="247">
        <v>10</v>
      </c>
      <c r="P119" s="247">
        <v>0</v>
      </c>
      <c r="Q119" s="247">
        <v>0</v>
      </c>
      <c r="R119" s="247">
        <v>0</v>
      </c>
      <c r="S119" s="247">
        <v>0</v>
      </c>
      <c r="T119" s="220">
        <v>0</v>
      </c>
      <c r="U119" s="249">
        <f t="shared" si="1"/>
        <v>452</v>
      </c>
      <c r="V119" s="221"/>
    </row>
    <row r="120" spans="1:22" s="4" customFormat="1" ht="40.5" customHeight="1" x14ac:dyDescent="0.25">
      <c r="A120" s="226">
        <v>118</v>
      </c>
      <c r="B120" s="218" t="s">
        <v>144</v>
      </c>
      <c r="C120" s="219" t="s">
        <v>18</v>
      </c>
      <c r="D120" s="247">
        <v>0</v>
      </c>
      <c r="E120" s="247">
        <v>0</v>
      </c>
      <c r="F120" s="247">
        <v>0</v>
      </c>
      <c r="G120" s="247">
        <v>0</v>
      </c>
      <c r="H120" s="247">
        <v>0</v>
      </c>
      <c r="I120" s="247">
        <v>0</v>
      </c>
      <c r="J120" s="248">
        <v>0</v>
      </c>
      <c r="K120" s="247">
        <v>0</v>
      </c>
      <c r="L120" s="247">
        <v>0</v>
      </c>
      <c r="M120" s="247">
        <v>0</v>
      </c>
      <c r="N120" s="247">
        <v>0</v>
      </c>
      <c r="O120" s="247">
        <v>30</v>
      </c>
      <c r="P120" s="247">
        <v>0</v>
      </c>
      <c r="Q120" s="247">
        <v>0</v>
      </c>
      <c r="R120" s="247">
        <v>0</v>
      </c>
      <c r="S120" s="247">
        <v>0</v>
      </c>
      <c r="T120" s="220">
        <v>0</v>
      </c>
      <c r="U120" s="249">
        <f t="shared" si="1"/>
        <v>30</v>
      </c>
      <c r="V120" s="221"/>
    </row>
    <row r="121" spans="1:22" s="4" customFormat="1" ht="40.5" customHeight="1" x14ac:dyDescent="0.25">
      <c r="A121" s="226">
        <v>119</v>
      </c>
      <c r="B121" s="218" t="s">
        <v>145</v>
      </c>
      <c r="C121" s="219" t="s">
        <v>18</v>
      </c>
      <c r="D121" s="247">
        <v>0</v>
      </c>
      <c r="E121" s="247">
        <v>0</v>
      </c>
      <c r="F121" s="247">
        <v>0</v>
      </c>
      <c r="G121" s="247">
        <v>0</v>
      </c>
      <c r="H121" s="247">
        <v>0</v>
      </c>
      <c r="I121" s="247">
        <v>0</v>
      </c>
      <c r="J121" s="248">
        <v>0</v>
      </c>
      <c r="K121" s="247">
        <v>100</v>
      </c>
      <c r="L121" s="247">
        <v>0</v>
      </c>
      <c r="M121" s="247">
        <v>0</v>
      </c>
      <c r="N121" s="247">
        <v>0</v>
      </c>
      <c r="O121" s="247">
        <v>20</v>
      </c>
      <c r="P121" s="247">
        <v>0</v>
      </c>
      <c r="Q121" s="247">
        <v>0</v>
      </c>
      <c r="R121" s="247">
        <v>0</v>
      </c>
      <c r="S121" s="247">
        <v>0</v>
      </c>
      <c r="T121" s="220">
        <v>300</v>
      </c>
      <c r="U121" s="249">
        <f t="shared" si="1"/>
        <v>420</v>
      </c>
      <c r="V121" s="221"/>
    </row>
    <row r="122" spans="1:22" s="4" customFormat="1" ht="40.5" customHeight="1" x14ac:dyDescent="0.25">
      <c r="A122" s="226">
        <v>120</v>
      </c>
      <c r="B122" s="218" t="s">
        <v>146</v>
      </c>
      <c r="C122" s="219" t="s">
        <v>18</v>
      </c>
      <c r="D122" s="247">
        <v>0</v>
      </c>
      <c r="E122" s="247">
        <v>0</v>
      </c>
      <c r="F122" s="247">
        <v>0</v>
      </c>
      <c r="G122" s="247">
        <v>0</v>
      </c>
      <c r="H122" s="247">
        <v>0</v>
      </c>
      <c r="I122" s="247">
        <v>0</v>
      </c>
      <c r="J122" s="248">
        <v>0</v>
      </c>
      <c r="K122" s="247">
        <v>100</v>
      </c>
      <c r="L122" s="247">
        <v>0</v>
      </c>
      <c r="M122" s="247">
        <v>0</v>
      </c>
      <c r="N122" s="247">
        <v>0</v>
      </c>
      <c r="O122" s="247">
        <v>20</v>
      </c>
      <c r="P122" s="247">
        <v>0</v>
      </c>
      <c r="Q122" s="247">
        <v>0</v>
      </c>
      <c r="R122" s="247">
        <v>0</v>
      </c>
      <c r="S122" s="247">
        <v>0</v>
      </c>
      <c r="T122" s="220">
        <v>0</v>
      </c>
      <c r="U122" s="249">
        <f t="shared" si="1"/>
        <v>120</v>
      </c>
      <c r="V122" s="221"/>
    </row>
    <row r="123" spans="1:22" s="4" customFormat="1" ht="40.5" customHeight="1" x14ac:dyDescent="0.25">
      <c r="A123" s="226">
        <v>121</v>
      </c>
      <c r="B123" s="218" t="s">
        <v>147</v>
      </c>
      <c r="C123" s="219" t="s">
        <v>18</v>
      </c>
      <c r="D123" s="247">
        <v>0</v>
      </c>
      <c r="E123" s="247">
        <v>0</v>
      </c>
      <c r="F123" s="247">
        <v>0</v>
      </c>
      <c r="G123" s="247">
        <v>0</v>
      </c>
      <c r="H123" s="247">
        <v>0</v>
      </c>
      <c r="I123" s="247">
        <v>0</v>
      </c>
      <c r="J123" s="248">
        <v>0</v>
      </c>
      <c r="K123" s="247">
        <v>0</v>
      </c>
      <c r="L123" s="247">
        <v>0</v>
      </c>
      <c r="M123" s="247">
        <v>0</v>
      </c>
      <c r="N123" s="247">
        <v>0</v>
      </c>
      <c r="O123" s="247">
        <v>20</v>
      </c>
      <c r="P123" s="247">
        <v>0</v>
      </c>
      <c r="Q123" s="247">
        <v>100</v>
      </c>
      <c r="R123" s="247">
        <v>0</v>
      </c>
      <c r="S123" s="247">
        <v>0</v>
      </c>
      <c r="T123" s="220">
        <v>0</v>
      </c>
      <c r="U123" s="249">
        <f t="shared" si="1"/>
        <v>120</v>
      </c>
      <c r="V123" s="221"/>
    </row>
    <row r="124" spans="1:22" s="4" customFormat="1" ht="40.5" customHeight="1" x14ac:dyDescent="0.25">
      <c r="A124" s="226">
        <v>122</v>
      </c>
      <c r="B124" s="218" t="s">
        <v>148</v>
      </c>
      <c r="C124" s="219" t="s">
        <v>18</v>
      </c>
      <c r="D124" s="247">
        <v>0</v>
      </c>
      <c r="E124" s="247">
        <v>0</v>
      </c>
      <c r="F124" s="247">
        <v>0</v>
      </c>
      <c r="G124" s="247">
        <v>0</v>
      </c>
      <c r="H124" s="247">
        <v>0</v>
      </c>
      <c r="I124" s="247">
        <v>0</v>
      </c>
      <c r="J124" s="248">
        <v>0</v>
      </c>
      <c r="K124" s="247">
        <v>0</v>
      </c>
      <c r="L124" s="247">
        <v>0</v>
      </c>
      <c r="M124" s="247">
        <v>0</v>
      </c>
      <c r="N124" s="247">
        <v>0</v>
      </c>
      <c r="O124" s="247">
        <v>10</v>
      </c>
      <c r="P124" s="247">
        <v>0</v>
      </c>
      <c r="Q124" s="247">
        <v>0</v>
      </c>
      <c r="R124" s="247">
        <v>0</v>
      </c>
      <c r="S124" s="247">
        <v>0</v>
      </c>
      <c r="T124" s="220">
        <v>0</v>
      </c>
      <c r="U124" s="249">
        <f t="shared" si="1"/>
        <v>10</v>
      </c>
      <c r="V124" s="221"/>
    </row>
    <row r="125" spans="1:22" s="4" customFormat="1" ht="40.5" customHeight="1" x14ac:dyDescent="0.25">
      <c r="A125" s="226">
        <v>123</v>
      </c>
      <c r="B125" s="218" t="s">
        <v>149</v>
      </c>
      <c r="C125" s="219" t="s">
        <v>18</v>
      </c>
      <c r="D125" s="247">
        <v>0</v>
      </c>
      <c r="E125" s="247">
        <v>0</v>
      </c>
      <c r="F125" s="247">
        <v>0</v>
      </c>
      <c r="G125" s="247">
        <v>0</v>
      </c>
      <c r="H125" s="247">
        <v>0</v>
      </c>
      <c r="I125" s="247">
        <v>0</v>
      </c>
      <c r="J125" s="248">
        <v>0</v>
      </c>
      <c r="K125" s="247">
        <v>100</v>
      </c>
      <c r="L125" s="247">
        <v>0</v>
      </c>
      <c r="M125" s="247">
        <v>0</v>
      </c>
      <c r="N125" s="247">
        <v>0</v>
      </c>
      <c r="O125" s="247">
        <v>30</v>
      </c>
      <c r="P125" s="247">
        <v>0</v>
      </c>
      <c r="Q125" s="247">
        <v>100</v>
      </c>
      <c r="R125" s="247">
        <v>0</v>
      </c>
      <c r="S125" s="247">
        <v>0</v>
      </c>
      <c r="T125" s="220">
        <v>0</v>
      </c>
      <c r="U125" s="249">
        <f t="shared" si="1"/>
        <v>230</v>
      </c>
      <c r="V125" s="221"/>
    </row>
    <row r="126" spans="1:22" s="4" customFormat="1" ht="40.5" customHeight="1" x14ac:dyDescent="0.25">
      <c r="A126" s="226">
        <v>124</v>
      </c>
      <c r="B126" s="218" t="s">
        <v>151</v>
      </c>
      <c r="C126" s="219" t="s">
        <v>18</v>
      </c>
      <c r="D126" s="247">
        <v>40</v>
      </c>
      <c r="E126" s="247">
        <v>0</v>
      </c>
      <c r="F126" s="247">
        <v>1000</v>
      </c>
      <c r="G126" s="247">
        <v>0</v>
      </c>
      <c r="H126" s="247">
        <v>0</v>
      </c>
      <c r="I126" s="247">
        <v>0</v>
      </c>
      <c r="J126" s="248">
        <v>0</v>
      </c>
      <c r="K126" s="247">
        <v>240</v>
      </c>
      <c r="L126" s="247">
        <v>0</v>
      </c>
      <c r="M126" s="247">
        <v>0</v>
      </c>
      <c r="N126" s="247">
        <v>0</v>
      </c>
      <c r="O126" s="247">
        <v>50</v>
      </c>
      <c r="P126" s="247">
        <v>0</v>
      </c>
      <c r="Q126" s="247">
        <v>300</v>
      </c>
      <c r="R126" s="247">
        <v>0</v>
      </c>
      <c r="S126" s="247">
        <v>0</v>
      </c>
      <c r="T126" s="220">
        <v>0</v>
      </c>
      <c r="U126" s="249">
        <f t="shared" si="1"/>
        <v>1630</v>
      </c>
      <c r="V126" s="221"/>
    </row>
    <row r="127" spans="1:22" s="4" customFormat="1" ht="40.5" customHeight="1" x14ac:dyDescent="0.25">
      <c r="A127" s="226">
        <v>125</v>
      </c>
      <c r="B127" s="218" t="s">
        <v>153</v>
      </c>
      <c r="C127" s="219" t="s">
        <v>18</v>
      </c>
      <c r="D127" s="247">
        <v>2000</v>
      </c>
      <c r="E127" s="247">
        <v>0</v>
      </c>
      <c r="F127" s="247">
        <v>500</v>
      </c>
      <c r="G127" s="247">
        <v>200</v>
      </c>
      <c r="H127" s="247">
        <v>0</v>
      </c>
      <c r="I127" s="247">
        <v>500</v>
      </c>
      <c r="J127" s="248">
        <v>0</v>
      </c>
      <c r="K127" s="247">
        <v>960</v>
      </c>
      <c r="L127" s="247">
        <v>0</v>
      </c>
      <c r="M127" s="247">
        <v>0</v>
      </c>
      <c r="N127" s="247">
        <v>0</v>
      </c>
      <c r="O127" s="247">
        <v>50</v>
      </c>
      <c r="P127" s="247">
        <v>0</v>
      </c>
      <c r="Q127" s="247">
        <v>300</v>
      </c>
      <c r="R127" s="247">
        <v>0</v>
      </c>
      <c r="S127" s="247">
        <v>0</v>
      </c>
      <c r="T127" s="220">
        <v>0</v>
      </c>
      <c r="U127" s="249">
        <f t="shared" si="1"/>
        <v>4510</v>
      </c>
      <c r="V127" s="221"/>
    </row>
    <row r="128" spans="1:22" s="4" customFormat="1" ht="40.5" customHeight="1" x14ac:dyDescent="0.25">
      <c r="A128" s="226">
        <v>126</v>
      </c>
      <c r="B128" s="218" t="s">
        <v>154</v>
      </c>
      <c r="C128" s="219" t="s">
        <v>18</v>
      </c>
      <c r="D128" s="247">
        <v>1400</v>
      </c>
      <c r="E128" s="247">
        <v>0</v>
      </c>
      <c r="F128" s="247">
        <v>0</v>
      </c>
      <c r="G128" s="247">
        <v>300</v>
      </c>
      <c r="H128" s="247">
        <v>200</v>
      </c>
      <c r="I128" s="247">
        <v>0</v>
      </c>
      <c r="J128" s="248">
        <v>0</v>
      </c>
      <c r="K128" s="247">
        <v>960</v>
      </c>
      <c r="L128" s="247">
        <v>0</v>
      </c>
      <c r="M128" s="247">
        <v>0</v>
      </c>
      <c r="N128" s="247">
        <v>0</v>
      </c>
      <c r="O128" s="247">
        <v>60</v>
      </c>
      <c r="P128" s="247">
        <v>0</v>
      </c>
      <c r="Q128" s="247">
        <v>0</v>
      </c>
      <c r="R128" s="247">
        <v>0</v>
      </c>
      <c r="S128" s="247">
        <v>0</v>
      </c>
      <c r="T128" s="220">
        <v>0</v>
      </c>
      <c r="U128" s="249">
        <f t="shared" si="1"/>
        <v>2920</v>
      </c>
      <c r="V128" s="221"/>
    </row>
    <row r="129" spans="1:22" s="4" customFormat="1" ht="40.5" customHeight="1" x14ac:dyDescent="0.25">
      <c r="A129" s="226">
        <v>127</v>
      </c>
      <c r="B129" s="218" t="s">
        <v>155</v>
      </c>
      <c r="C129" s="219" t="s">
        <v>18</v>
      </c>
      <c r="D129" s="247">
        <v>1000</v>
      </c>
      <c r="E129" s="247">
        <v>0</v>
      </c>
      <c r="F129" s="247">
        <v>0</v>
      </c>
      <c r="G129" s="247">
        <v>200</v>
      </c>
      <c r="H129" s="247">
        <v>0</v>
      </c>
      <c r="I129" s="247">
        <v>0</v>
      </c>
      <c r="J129" s="248">
        <v>0</v>
      </c>
      <c r="K129" s="247">
        <v>5</v>
      </c>
      <c r="L129" s="247">
        <v>0</v>
      </c>
      <c r="M129" s="247">
        <v>0</v>
      </c>
      <c r="N129" s="247">
        <v>0</v>
      </c>
      <c r="O129" s="247">
        <v>60</v>
      </c>
      <c r="P129" s="247">
        <v>0</v>
      </c>
      <c r="Q129" s="247">
        <v>0</v>
      </c>
      <c r="R129" s="247">
        <v>0</v>
      </c>
      <c r="S129" s="247">
        <v>0</v>
      </c>
      <c r="T129" s="220">
        <v>0</v>
      </c>
      <c r="U129" s="249">
        <f t="shared" si="1"/>
        <v>1265</v>
      </c>
      <c r="V129" s="221"/>
    </row>
    <row r="130" spans="1:22" s="4" customFormat="1" ht="40.5" customHeight="1" x14ac:dyDescent="0.25">
      <c r="A130" s="226">
        <v>128</v>
      </c>
      <c r="B130" s="218" t="s">
        <v>325</v>
      </c>
      <c r="C130" s="219" t="s">
        <v>18</v>
      </c>
      <c r="D130" s="247">
        <v>200</v>
      </c>
      <c r="E130" s="247">
        <v>0</v>
      </c>
      <c r="F130" s="247">
        <v>0</v>
      </c>
      <c r="G130" s="247">
        <v>0</v>
      </c>
      <c r="H130" s="247">
        <v>0</v>
      </c>
      <c r="I130" s="247">
        <v>0</v>
      </c>
      <c r="J130" s="248">
        <v>0</v>
      </c>
      <c r="K130" s="247">
        <v>120</v>
      </c>
      <c r="L130" s="247">
        <v>0</v>
      </c>
      <c r="M130" s="247">
        <v>0</v>
      </c>
      <c r="N130" s="247">
        <v>0</v>
      </c>
      <c r="O130" s="247">
        <v>50</v>
      </c>
      <c r="P130" s="247">
        <v>0</v>
      </c>
      <c r="Q130" s="247">
        <v>0</v>
      </c>
      <c r="R130" s="247">
        <v>0</v>
      </c>
      <c r="S130" s="247">
        <v>0</v>
      </c>
      <c r="T130" s="220">
        <v>0</v>
      </c>
      <c r="U130" s="249">
        <f t="shared" si="1"/>
        <v>370</v>
      </c>
      <c r="V130" s="221"/>
    </row>
    <row r="131" spans="1:22" s="4" customFormat="1" ht="40.5" customHeight="1" x14ac:dyDescent="0.25">
      <c r="A131" s="226">
        <v>129</v>
      </c>
      <c r="B131" s="218" t="s">
        <v>156</v>
      </c>
      <c r="C131" s="219" t="s">
        <v>18</v>
      </c>
      <c r="D131" s="247">
        <v>1200</v>
      </c>
      <c r="E131" s="247">
        <v>1500</v>
      </c>
      <c r="F131" s="247">
        <v>500</v>
      </c>
      <c r="G131" s="247">
        <v>2000</v>
      </c>
      <c r="H131" s="247">
        <v>0</v>
      </c>
      <c r="I131" s="247">
        <v>500</v>
      </c>
      <c r="J131" s="248">
        <v>800</v>
      </c>
      <c r="K131" s="247">
        <v>3600</v>
      </c>
      <c r="L131" s="247">
        <v>0</v>
      </c>
      <c r="M131" s="247">
        <v>0</v>
      </c>
      <c r="N131" s="247">
        <v>0</v>
      </c>
      <c r="O131" s="247">
        <v>50</v>
      </c>
      <c r="P131" s="247">
        <v>0</v>
      </c>
      <c r="Q131" s="247">
        <v>0</v>
      </c>
      <c r="R131" s="247">
        <v>0</v>
      </c>
      <c r="S131" s="247">
        <v>0</v>
      </c>
      <c r="T131" s="220">
        <v>0</v>
      </c>
      <c r="U131" s="249">
        <f t="shared" si="1"/>
        <v>10150</v>
      </c>
      <c r="V131" s="221"/>
    </row>
    <row r="132" spans="1:22" s="4" customFormat="1" ht="40.5" customHeight="1" x14ac:dyDescent="0.25">
      <c r="A132" s="226">
        <v>130</v>
      </c>
      <c r="B132" s="218" t="s">
        <v>157</v>
      </c>
      <c r="C132" s="219" t="s">
        <v>18</v>
      </c>
      <c r="D132" s="247">
        <v>0</v>
      </c>
      <c r="E132" s="247">
        <v>0</v>
      </c>
      <c r="F132" s="247">
        <v>0</v>
      </c>
      <c r="G132" s="247">
        <v>0</v>
      </c>
      <c r="H132" s="247">
        <v>0</v>
      </c>
      <c r="I132" s="247">
        <v>500</v>
      </c>
      <c r="J132" s="248">
        <v>0</v>
      </c>
      <c r="K132" s="247">
        <v>1200</v>
      </c>
      <c r="L132" s="247">
        <v>0</v>
      </c>
      <c r="M132" s="247">
        <v>0</v>
      </c>
      <c r="N132" s="247">
        <v>0</v>
      </c>
      <c r="O132" s="247">
        <v>6</v>
      </c>
      <c r="P132" s="247">
        <v>0</v>
      </c>
      <c r="Q132" s="247">
        <v>0</v>
      </c>
      <c r="R132" s="247">
        <v>0</v>
      </c>
      <c r="S132" s="247">
        <v>0</v>
      </c>
      <c r="T132" s="220">
        <v>0</v>
      </c>
      <c r="U132" s="249">
        <f t="shared" ref="U132:U195" si="2">SUM(D132:T132)</f>
        <v>1706</v>
      </c>
      <c r="V132" s="221"/>
    </row>
    <row r="133" spans="1:22" s="4" customFormat="1" ht="40.5" customHeight="1" x14ac:dyDescent="0.25">
      <c r="A133" s="226">
        <v>131</v>
      </c>
      <c r="B133" s="218" t="s">
        <v>266</v>
      </c>
      <c r="C133" s="219" t="s">
        <v>18</v>
      </c>
      <c r="D133" s="247">
        <v>0</v>
      </c>
      <c r="E133" s="247">
        <v>0</v>
      </c>
      <c r="F133" s="247">
        <v>0</v>
      </c>
      <c r="G133" s="247">
        <v>0</v>
      </c>
      <c r="H133" s="247">
        <v>0</v>
      </c>
      <c r="I133" s="247">
        <v>0</v>
      </c>
      <c r="J133" s="248">
        <v>0</v>
      </c>
      <c r="K133" s="247">
        <v>0</v>
      </c>
      <c r="L133" s="247">
        <v>0</v>
      </c>
      <c r="M133" s="247">
        <v>0</v>
      </c>
      <c r="N133" s="247">
        <v>0</v>
      </c>
      <c r="O133" s="247">
        <v>50</v>
      </c>
      <c r="P133" s="247">
        <v>0</v>
      </c>
      <c r="Q133" s="247">
        <v>0</v>
      </c>
      <c r="R133" s="247">
        <v>0</v>
      </c>
      <c r="S133" s="247">
        <v>0</v>
      </c>
      <c r="T133" s="220">
        <v>300</v>
      </c>
      <c r="U133" s="249">
        <f t="shared" si="2"/>
        <v>350</v>
      </c>
      <c r="V133" s="221"/>
    </row>
    <row r="134" spans="1:22" s="4" customFormat="1" ht="40.5" customHeight="1" x14ac:dyDescent="0.25">
      <c r="A134" s="226">
        <v>132</v>
      </c>
      <c r="B134" s="218" t="s">
        <v>267</v>
      </c>
      <c r="C134" s="219" t="s">
        <v>18</v>
      </c>
      <c r="D134" s="247">
        <v>1000</v>
      </c>
      <c r="E134" s="247">
        <v>800</v>
      </c>
      <c r="F134" s="247">
        <v>2000</v>
      </c>
      <c r="G134" s="247">
        <v>100</v>
      </c>
      <c r="H134" s="247">
        <v>0</v>
      </c>
      <c r="I134" s="247">
        <v>0</v>
      </c>
      <c r="J134" s="248">
        <v>0</v>
      </c>
      <c r="K134" s="247">
        <v>0</v>
      </c>
      <c r="L134" s="247">
        <v>0</v>
      </c>
      <c r="M134" s="247">
        <v>0</v>
      </c>
      <c r="N134" s="247">
        <v>0</v>
      </c>
      <c r="O134" s="247">
        <v>100</v>
      </c>
      <c r="P134" s="247">
        <v>0</v>
      </c>
      <c r="Q134" s="247">
        <v>500</v>
      </c>
      <c r="R134" s="247">
        <v>0</v>
      </c>
      <c r="S134" s="247">
        <v>0</v>
      </c>
      <c r="T134" s="220">
        <v>300</v>
      </c>
      <c r="U134" s="249">
        <f t="shared" si="2"/>
        <v>4800</v>
      </c>
      <c r="V134" s="221"/>
    </row>
    <row r="135" spans="1:22" s="4" customFormat="1" ht="40.5" customHeight="1" x14ac:dyDescent="0.25">
      <c r="A135" s="226">
        <v>133</v>
      </c>
      <c r="B135" s="218" t="s">
        <v>268</v>
      </c>
      <c r="C135" s="219" t="s">
        <v>18</v>
      </c>
      <c r="D135" s="247">
        <v>1200</v>
      </c>
      <c r="E135" s="247">
        <v>500</v>
      </c>
      <c r="F135" s="247">
        <v>2000</v>
      </c>
      <c r="G135" s="247">
        <v>100</v>
      </c>
      <c r="H135" s="247">
        <v>200</v>
      </c>
      <c r="I135" s="247">
        <v>0</v>
      </c>
      <c r="J135" s="248">
        <v>0</v>
      </c>
      <c r="K135" s="247">
        <v>100</v>
      </c>
      <c r="L135" s="247">
        <v>0</v>
      </c>
      <c r="M135" s="247">
        <v>0</v>
      </c>
      <c r="N135" s="247">
        <v>0</v>
      </c>
      <c r="O135" s="247">
        <v>50</v>
      </c>
      <c r="P135" s="247">
        <v>0</v>
      </c>
      <c r="Q135" s="247">
        <v>300</v>
      </c>
      <c r="R135" s="247">
        <v>0</v>
      </c>
      <c r="S135" s="247">
        <v>50</v>
      </c>
      <c r="T135" s="220">
        <v>300</v>
      </c>
      <c r="U135" s="249">
        <f t="shared" si="2"/>
        <v>4800</v>
      </c>
      <c r="V135" s="221"/>
    </row>
    <row r="136" spans="1:22" s="4" customFormat="1" ht="40.5" customHeight="1" x14ac:dyDescent="0.25">
      <c r="A136" s="226">
        <v>134</v>
      </c>
      <c r="B136" s="218" t="s">
        <v>269</v>
      </c>
      <c r="C136" s="219" t="s">
        <v>18</v>
      </c>
      <c r="D136" s="247">
        <v>1300</v>
      </c>
      <c r="E136" s="247">
        <v>0</v>
      </c>
      <c r="F136" s="247">
        <v>0</v>
      </c>
      <c r="G136" s="247">
        <v>100</v>
      </c>
      <c r="H136" s="247">
        <v>0</v>
      </c>
      <c r="I136" s="247">
        <v>0</v>
      </c>
      <c r="J136" s="248">
        <v>0</v>
      </c>
      <c r="K136" s="247">
        <v>0</v>
      </c>
      <c r="L136" s="247">
        <v>0</v>
      </c>
      <c r="M136" s="247">
        <v>0</v>
      </c>
      <c r="N136" s="247">
        <v>0</v>
      </c>
      <c r="O136" s="247">
        <v>30</v>
      </c>
      <c r="P136" s="247">
        <v>0</v>
      </c>
      <c r="Q136" s="247">
        <v>0</v>
      </c>
      <c r="R136" s="247">
        <v>0</v>
      </c>
      <c r="S136" s="247">
        <v>0</v>
      </c>
      <c r="T136" s="220">
        <v>0</v>
      </c>
      <c r="U136" s="249">
        <f t="shared" si="2"/>
        <v>1430</v>
      </c>
      <c r="V136" s="221"/>
    </row>
    <row r="137" spans="1:22" s="4" customFormat="1" ht="40.5" customHeight="1" x14ac:dyDescent="0.25">
      <c r="A137" s="226">
        <v>135</v>
      </c>
      <c r="B137" s="218" t="s">
        <v>288</v>
      </c>
      <c r="C137" s="219" t="s">
        <v>18</v>
      </c>
      <c r="D137" s="247">
        <v>0</v>
      </c>
      <c r="E137" s="247">
        <v>600</v>
      </c>
      <c r="F137" s="247">
        <v>0</v>
      </c>
      <c r="G137" s="247">
        <v>0</v>
      </c>
      <c r="H137" s="247">
        <v>0</v>
      </c>
      <c r="I137" s="247">
        <v>0</v>
      </c>
      <c r="J137" s="248">
        <v>0</v>
      </c>
      <c r="K137" s="247">
        <v>0</v>
      </c>
      <c r="L137" s="247">
        <v>0</v>
      </c>
      <c r="M137" s="247">
        <v>0</v>
      </c>
      <c r="N137" s="247">
        <v>0</v>
      </c>
      <c r="O137" s="247">
        <v>0</v>
      </c>
      <c r="P137" s="247">
        <v>0</v>
      </c>
      <c r="Q137" s="247">
        <v>0</v>
      </c>
      <c r="R137" s="247">
        <v>0</v>
      </c>
      <c r="S137" s="247">
        <v>0</v>
      </c>
      <c r="T137" s="220">
        <v>0</v>
      </c>
      <c r="U137" s="249">
        <f t="shared" si="2"/>
        <v>600</v>
      </c>
      <c r="V137" s="221"/>
    </row>
    <row r="138" spans="1:22" s="4" customFormat="1" ht="40.5" customHeight="1" x14ac:dyDescent="0.25">
      <c r="A138" s="226">
        <v>136</v>
      </c>
      <c r="B138" s="218" t="s">
        <v>276</v>
      </c>
      <c r="C138" s="219" t="s">
        <v>18</v>
      </c>
      <c r="D138" s="247">
        <v>0</v>
      </c>
      <c r="E138" s="247">
        <v>0</v>
      </c>
      <c r="F138" s="247">
        <v>0</v>
      </c>
      <c r="G138" s="247">
        <v>0</v>
      </c>
      <c r="H138" s="247">
        <v>0</v>
      </c>
      <c r="I138" s="247">
        <v>0</v>
      </c>
      <c r="J138" s="248">
        <v>22000</v>
      </c>
      <c r="K138" s="247">
        <v>100</v>
      </c>
      <c r="L138" s="247">
        <v>200</v>
      </c>
      <c r="M138" s="247">
        <v>0</v>
      </c>
      <c r="N138" s="247">
        <v>0</v>
      </c>
      <c r="O138" s="247">
        <v>0</v>
      </c>
      <c r="P138" s="247">
        <v>0</v>
      </c>
      <c r="Q138" s="247">
        <v>0</v>
      </c>
      <c r="R138" s="247">
        <v>0</v>
      </c>
      <c r="S138" s="247">
        <v>0</v>
      </c>
      <c r="T138" s="220">
        <v>300</v>
      </c>
      <c r="U138" s="249">
        <f t="shared" si="2"/>
        <v>22600</v>
      </c>
      <c r="V138" s="221"/>
    </row>
    <row r="139" spans="1:22" s="4" customFormat="1" ht="40.5" customHeight="1" x14ac:dyDescent="0.25">
      <c r="A139" s="226">
        <v>137</v>
      </c>
      <c r="B139" s="218" t="s">
        <v>158</v>
      </c>
      <c r="C139" s="219" t="s">
        <v>18</v>
      </c>
      <c r="D139" s="247">
        <v>0</v>
      </c>
      <c r="E139" s="247">
        <v>0</v>
      </c>
      <c r="F139" s="247">
        <v>0</v>
      </c>
      <c r="G139" s="247">
        <v>0</v>
      </c>
      <c r="H139" s="247">
        <v>0</v>
      </c>
      <c r="I139" s="247">
        <v>0</v>
      </c>
      <c r="J139" s="248">
        <v>0</v>
      </c>
      <c r="K139" s="247">
        <v>0</v>
      </c>
      <c r="L139" s="247">
        <v>200</v>
      </c>
      <c r="M139" s="247">
        <v>0</v>
      </c>
      <c r="N139" s="247">
        <v>0</v>
      </c>
      <c r="O139" s="247">
        <v>0</v>
      </c>
      <c r="P139" s="247">
        <v>0</v>
      </c>
      <c r="Q139" s="247">
        <v>0</v>
      </c>
      <c r="R139" s="247">
        <v>0</v>
      </c>
      <c r="S139" s="247">
        <v>0</v>
      </c>
      <c r="T139" s="220">
        <v>3000</v>
      </c>
      <c r="U139" s="249">
        <f t="shared" si="2"/>
        <v>3200</v>
      </c>
      <c r="V139" s="221"/>
    </row>
    <row r="140" spans="1:22" s="4" customFormat="1" ht="40.5" customHeight="1" x14ac:dyDescent="0.25">
      <c r="A140" s="226">
        <v>138</v>
      </c>
      <c r="B140" s="218" t="s">
        <v>159</v>
      </c>
      <c r="C140" s="219" t="s">
        <v>18</v>
      </c>
      <c r="D140" s="247">
        <v>0</v>
      </c>
      <c r="E140" s="247">
        <v>0</v>
      </c>
      <c r="F140" s="247">
        <v>0</v>
      </c>
      <c r="G140" s="247">
        <v>0</v>
      </c>
      <c r="H140" s="247">
        <v>0</v>
      </c>
      <c r="I140" s="247">
        <v>0</v>
      </c>
      <c r="J140" s="248">
        <v>0</v>
      </c>
      <c r="K140" s="247">
        <v>0</v>
      </c>
      <c r="L140" s="247">
        <v>200</v>
      </c>
      <c r="M140" s="247">
        <v>5400</v>
      </c>
      <c r="N140" s="247">
        <v>0</v>
      </c>
      <c r="O140" s="247">
        <v>0</v>
      </c>
      <c r="P140" s="247">
        <v>0</v>
      </c>
      <c r="Q140" s="247">
        <v>0</v>
      </c>
      <c r="R140" s="247">
        <v>0</v>
      </c>
      <c r="S140" s="247">
        <v>0</v>
      </c>
      <c r="T140" s="220">
        <v>0</v>
      </c>
      <c r="U140" s="249">
        <f t="shared" si="2"/>
        <v>5600</v>
      </c>
      <c r="V140" s="221"/>
    </row>
    <row r="141" spans="1:22" s="4" customFormat="1" ht="40.5" customHeight="1" x14ac:dyDescent="0.25">
      <c r="A141" s="226">
        <v>139</v>
      </c>
      <c r="B141" s="218" t="s">
        <v>297</v>
      </c>
      <c r="C141" s="219" t="s">
        <v>18</v>
      </c>
      <c r="D141" s="247">
        <v>0</v>
      </c>
      <c r="E141" s="247">
        <v>0</v>
      </c>
      <c r="F141" s="247">
        <v>0</v>
      </c>
      <c r="G141" s="247">
        <v>0</v>
      </c>
      <c r="H141" s="247">
        <v>0</v>
      </c>
      <c r="I141" s="247">
        <v>0</v>
      </c>
      <c r="J141" s="248">
        <v>0</v>
      </c>
      <c r="K141" s="247">
        <v>0</v>
      </c>
      <c r="L141" s="247">
        <v>100</v>
      </c>
      <c r="M141" s="247">
        <v>0</v>
      </c>
      <c r="N141" s="247">
        <v>0</v>
      </c>
      <c r="O141" s="247">
        <v>0</v>
      </c>
      <c r="P141" s="247">
        <v>0</v>
      </c>
      <c r="Q141" s="247">
        <v>0</v>
      </c>
      <c r="R141" s="247">
        <v>0</v>
      </c>
      <c r="S141" s="247">
        <v>0</v>
      </c>
      <c r="T141" s="220">
        <v>0</v>
      </c>
      <c r="U141" s="249">
        <f t="shared" si="2"/>
        <v>100</v>
      </c>
      <c r="V141" s="221"/>
    </row>
    <row r="142" spans="1:22" s="4" customFormat="1" ht="40.5" customHeight="1" x14ac:dyDescent="0.25">
      <c r="A142" s="226">
        <v>140</v>
      </c>
      <c r="B142" s="218" t="s">
        <v>289</v>
      </c>
      <c r="C142" s="219" t="s">
        <v>18</v>
      </c>
      <c r="D142" s="247">
        <v>0</v>
      </c>
      <c r="E142" s="247">
        <v>500</v>
      </c>
      <c r="F142" s="247">
        <v>0</v>
      </c>
      <c r="G142" s="247">
        <v>0</v>
      </c>
      <c r="H142" s="247">
        <v>0</v>
      </c>
      <c r="I142" s="247">
        <v>0</v>
      </c>
      <c r="J142" s="248">
        <v>0</v>
      </c>
      <c r="K142" s="247">
        <v>0</v>
      </c>
      <c r="L142" s="247">
        <v>0</v>
      </c>
      <c r="M142" s="247">
        <v>0</v>
      </c>
      <c r="N142" s="247">
        <v>0</v>
      </c>
      <c r="O142" s="247">
        <v>0</v>
      </c>
      <c r="P142" s="247">
        <v>0</v>
      </c>
      <c r="Q142" s="247">
        <v>0</v>
      </c>
      <c r="R142" s="247">
        <v>0</v>
      </c>
      <c r="S142" s="247">
        <v>0</v>
      </c>
      <c r="T142" s="220">
        <v>0</v>
      </c>
      <c r="U142" s="249">
        <f t="shared" si="2"/>
        <v>500</v>
      </c>
      <c r="V142" s="221"/>
    </row>
    <row r="143" spans="1:22" s="4" customFormat="1" ht="40.5" customHeight="1" x14ac:dyDescent="0.25">
      <c r="A143" s="226">
        <v>141</v>
      </c>
      <c r="B143" s="218" t="s">
        <v>160</v>
      </c>
      <c r="C143" s="219" t="s">
        <v>18</v>
      </c>
      <c r="D143" s="247">
        <v>500</v>
      </c>
      <c r="E143" s="247">
        <v>0</v>
      </c>
      <c r="F143" s="247">
        <v>0</v>
      </c>
      <c r="G143" s="247">
        <v>0</v>
      </c>
      <c r="H143" s="247">
        <v>0</v>
      </c>
      <c r="I143" s="247">
        <v>0</v>
      </c>
      <c r="J143" s="248">
        <v>160</v>
      </c>
      <c r="K143" s="247">
        <v>0</v>
      </c>
      <c r="L143" s="247">
        <v>0</v>
      </c>
      <c r="M143" s="247">
        <v>0</v>
      </c>
      <c r="N143" s="247">
        <v>0</v>
      </c>
      <c r="O143" s="247">
        <v>50</v>
      </c>
      <c r="P143" s="247">
        <v>0</v>
      </c>
      <c r="Q143" s="247">
        <v>0</v>
      </c>
      <c r="R143" s="247">
        <v>0</v>
      </c>
      <c r="S143" s="247">
        <v>0</v>
      </c>
      <c r="T143" s="220">
        <v>0</v>
      </c>
      <c r="U143" s="249">
        <f t="shared" si="2"/>
        <v>710</v>
      </c>
      <c r="V143" s="221"/>
    </row>
    <row r="144" spans="1:22" s="4" customFormat="1" ht="40.5" customHeight="1" x14ac:dyDescent="0.25">
      <c r="A144" s="226">
        <v>142</v>
      </c>
      <c r="B144" s="218" t="s">
        <v>161</v>
      </c>
      <c r="C144" s="219" t="s">
        <v>18</v>
      </c>
      <c r="D144" s="247">
        <v>800</v>
      </c>
      <c r="E144" s="247">
        <v>0</v>
      </c>
      <c r="F144" s="247">
        <v>0</v>
      </c>
      <c r="G144" s="247">
        <v>0</v>
      </c>
      <c r="H144" s="247">
        <v>0</v>
      </c>
      <c r="I144" s="247">
        <v>200</v>
      </c>
      <c r="J144" s="248">
        <v>0</v>
      </c>
      <c r="K144" s="247">
        <v>60</v>
      </c>
      <c r="L144" s="247">
        <v>0</v>
      </c>
      <c r="M144" s="247">
        <v>0</v>
      </c>
      <c r="N144" s="247">
        <v>0</v>
      </c>
      <c r="O144" s="247">
        <v>100</v>
      </c>
      <c r="P144" s="247">
        <v>0</v>
      </c>
      <c r="Q144" s="247">
        <v>0</v>
      </c>
      <c r="R144" s="247">
        <v>0</v>
      </c>
      <c r="S144" s="247">
        <v>0</v>
      </c>
      <c r="T144" s="220">
        <v>0</v>
      </c>
      <c r="U144" s="249">
        <f t="shared" si="2"/>
        <v>1160</v>
      </c>
      <c r="V144" s="221"/>
    </row>
    <row r="145" spans="1:22" s="4" customFormat="1" ht="40.5" customHeight="1" x14ac:dyDescent="0.25">
      <c r="A145" s="226">
        <v>143</v>
      </c>
      <c r="B145" s="218" t="s">
        <v>233</v>
      </c>
      <c r="C145" s="219" t="s">
        <v>18</v>
      </c>
      <c r="D145" s="247">
        <v>2000</v>
      </c>
      <c r="E145" s="247">
        <v>0</v>
      </c>
      <c r="F145" s="247">
        <v>0</v>
      </c>
      <c r="G145" s="247">
        <v>100</v>
      </c>
      <c r="H145" s="247">
        <v>0</v>
      </c>
      <c r="I145" s="247">
        <v>2000</v>
      </c>
      <c r="J145" s="248">
        <v>0</v>
      </c>
      <c r="K145" s="247">
        <v>0</v>
      </c>
      <c r="L145" s="247">
        <v>0</v>
      </c>
      <c r="M145" s="247">
        <v>0</v>
      </c>
      <c r="N145" s="247">
        <v>0</v>
      </c>
      <c r="O145" s="247">
        <v>0</v>
      </c>
      <c r="P145" s="247">
        <v>0</v>
      </c>
      <c r="Q145" s="247">
        <v>0</v>
      </c>
      <c r="R145" s="247">
        <v>0</v>
      </c>
      <c r="S145" s="247">
        <v>0</v>
      </c>
      <c r="T145" s="220">
        <v>0</v>
      </c>
      <c r="U145" s="249">
        <f t="shared" si="2"/>
        <v>4100</v>
      </c>
      <c r="V145" s="221"/>
    </row>
    <row r="146" spans="1:22" s="4" customFormat="1" ht="40.5" customHeight="1" x14ac:dyDescent="0.25">
      <c r="A146" s="226">
        <v>144</v>
      </c>
      <c r="B146" s="218" t="s">
        <v>162</v>
      </c>
      <c r="C146" s="219" t="s">
        <v>18</v>
      </c>
      <c r="D146" s="247">
        <v>0</v>
      </c>
      <c r="E146" s="247">
        <v>0</v>
      </c>
      <c r="F146" s="247">
        <v>0</v>
      </c>
      <c r="G146" s="247">
        <v>0</v>
      </c>
      <c r="H146" s="247">
        <v>0</v>
      </c>
      <c r="I146" s="247">
        <v>0</v>
      </c>
      <c r="J146" s="248">
        <v>0</v>
      </c>
      <c r="K146" s="247">
        <v>0</v>
      </c>
      <c r="L146" s="247">
        <v>100</v>
      </c>
      <c r="M146" s="247">
        <v>0</v>
      </c>
      <c r="N146" s="247">
        <v>0</v>
      </c>
      <c r="O146" s="247">
        <v>0</v>
      </c>
      <c r="P146" s="247">
        <v>0</v>
      </c>
      <c r="Q146" s="247">
        <v>0</v>
      </c>
      <c r="R146" s="247">
        <v>0</v>
      </c>
      <c r="S146" s="247">
        <v>0</v>
      </c>
      <c r="T146" s="220">
        <v>0</v>
      </c>
      <c r="U146" s="249">
        <f t="shared" si="2"/>
        <v>100</v>
      </c>
      <c r="V146" s="221"/>
    </row>
    <row r="147" spans="1:22" s="4" customFormat="1" ht="40.5" customHeight="1" x14ac:dyDescent="0.25">
      <c r="A147" s="226">
        <v>145</v>
      </c>
      <c r="B147" s="218" t="s">
        <v>164</v>
      </c>
      <c r="C147" s="219" t="s">
        <v>18</v>
      </c>
      <c r="D147" s="247">
        <v>2000</v>
      </c>
      <c r="E147" s="247">
        <v>500</v>
      </c>
      <c r="F147" s="247">
        <v>0</v>
      </c>
      <c r="G147" s="247">
        <v>100</v>
      </c>
      <c r="H147" s="247">
        <v>0</v>
      </c>
      <c r="I147" s="247">
        <v>0</v>
      </c>
      <c r="J147" s="248">
        <v>400</v>
      </c>
      <c r="K147" s="247">
        <v>0</v>
      </c>
      <c r="L147" s="247">
        <v>0</v>
      </c>
      <c r="M147" s="247">
        <v>0</v>
      </c>
      <c r="N147" s="247">
        <v>0</v>
      </c>
      <c r="O147" s="247">
        <v>0</v>
      </c>
      <c r="P147" s="247">
        <v>0</v>
      </c>
      <c r="Q147" s="247">
        <v>0</v>
      </c>
      <c r="R147" s="247">
        <v>0</v>
      </c>
      <c r="S147" s="247">
        <v>0</v>
      </c>
      <c r="T147" s="220">
        <v>0</v>
      </c>
      <c r="U147" s="249">
        <f t="shared" si="2"/>
        <v>3000</v>
      </c>
      <c r="V147" s="221"/>
    </row>
    <row r="148" spans="1:22" s="4" customFormat="1" ht="40.5" customHeight="1" x14ac:dyDescent="0.25">
      <c r="A148" s="226">
        <v>146</v>
      </c>
      <c r="B148" s="218" t="s">
        <v>165</v>
      </c>
      <c r="C148" s="219" t="s">
        <v>18</v>
      </c>
      <c r="D148" s="247">
        <v>0</v>
      </c>
      <c r="E148" s="247">
        <v>0</v>
      </c>
      <c r="F148" s="247">
        <v>0</v>
      </c>
      <c r="G148" s="247">
        <v>0</v>
      </c>
      <c r="H148" s="247">
        <v>0</v>
      </c>
      <c r="I148" s="247">
        <v>0</v>
      </c>
      <c r="J148" s="248">
        <v>0</v>
      </c>
      <c r="K148" s="247">
        <v>0</v>
      </c>
      <c r="L148" s="247">
        <v>100</v>
      </c>
      <c r="M148" s="247">
        <v>0</v>
      </c>
      <c r="N148" s="247">
        <v>0</v>
      </c>
      <c r="O148" s="247">
        <v>0</v>
      </c>
      <c r="P148" s="247">
        <v>0</v>
      </c>
      <c r="Q148" s="247">
        <v>0</v>
      </c>
      <c r="R148" s="247">
        <v>0</v>
      </c>
      <c r="S148" s="247">
        <v>0</v>
      </c>
      <c r="T148" s="220">
        <v>0</v>
      </c>
      <c r="U148" s="249">
        <f t="shared" si="2"/>
        <v>100</v>
      </c>
      <c r="V148" s="221"/>
    </row>
    <row r="149" spans="1:22" s="4" customFormat="1" ht="40.5" customHeight="1" x14ac:dyDescent="0.25">
      <c r="A149" s="226">
        <v>147</v>
      </c>
      <c r="B149" s="218" t="s">
        <v>317</v>
      </c>
      <c r="C149" s="219" t="s">
        <v>18</v>
      </c>
      <c r="D149" s="247">
        <v>2000</v>
      </c>
      <c r="E149" s="247">
        <v>0</v>
      </c>
      <c r="F149" s="247">
        <v>0</v>
      </c>
      <c r="G149" s="247">
        <v>100</v>
      </c>
      <c r="H149" s="247">
        <v>0</v>
      </c>
      <c r="I149" s="247">
        <v>0</v>
      </c>
      <c r="J149" s="248">
        <v>0</v>
      </c>
      <c r="K149" s="247">
        <v>0</v>
      </c>
      <c r="L149" s="247">
        <v>0</v>
      </c>
      <c r="M149" s="247">
        <v>0</v>
      </c>
      <c r="N149" s="247">
        <v>0</v>
      </c>
      <c r="O149" s="247">
        <v>100</v>
      </c>
      <c r="P149" s="247">
        <v>0</v>
      </c>
      <c r="Q149" s="247">
        <v>0</v>
      </c>
      <c r="R149" s="247">
        <v>0</v>
      </c>
      <c r="S149" s="247">
        <v>0</v>
      </c>
      <c r="T149" s="220">
        <v>0</v>
      </c>
      <c r="U149" s="249">
        <f t="shared" si="2"/>
        <v>2200</v>
      </c>
      <c r="V149" s="221"/>
    </row>
    <row r="150" spans="1:22" s="4" customFormat="1" ht="40.5" customHeight="1" x14ac:dyDescent="0.25">
      <c r="A150" s="226">
        <v>148</v>
      </c>
      <c r="B150" s="218" t="s">
        <v>323</v>
      </c>
      <c r="C150" s="219" t="s">
        <v>18</v>
      </c>
      <c r="D150" s="247">
        <v>0</v>
      </c>
      <c r="E150" s="247">
        <v>0</v>
      </c>
      <c r="F150" s="247">
        <v>0</v>
      </c>
      <c r="G150" s="247">
        <v>0</v>
      </c>
      <c r="H150" s="247">
        <v>0</v>
      </c>
      <c r="I150" s="247">
        <v>0</v>
      </c>
      <c r="J150" s="248">
        <v>0</v>
      </c>
      <c r="K150" s="247">
        <v>0</v>
      </c>
      <c r="L150" s="247">
        <v>0</v>
      </c>
      <c r="M150" s="247">
        <v>0</v>
      </c>
      <c r="N150" s="247">
        <v>0</v>
      </c>
      <c r="O150" s="247">
        <v>5</v>
      </c>
      <c r="P150" s="247">
        <v>0</v>
      </c>
      <c r="Q150" s="247">
        <v>0</v>
      </c>
      <c r="R150" s="247">
        <v>0</v>
      </c>
      <c r="S150" s="247">
        <v>0</v>
      </c>
      <c r="T150" s="220">
        <v>0</v>
      </c>
      <c r="U150" s="249">
        <f t="shared" si="2"/>
        <v>5</v>
      </c>
      <c r="V150" s="221"/>
    </row>
    <row r="151" spans="1:22" s="4" customFormat="1" ht="40.5" customHeight="1" x14ac:dyDescent="0.25">
      <c r="A151" s="226">
        <v>149</v>
      </c>
      <c r="B151" s="218" t="s">
        <v>167</v>
      </c>
      <c r="C151" s="219" t="s">
        <v>18</v>
      </c>
      <c r="D151" s="247">
        <v>0</v>
      </c>
      <c r="E151" s="247">
        <v>0</v>
      </c>
      <c r="F151" s="247">
        <v>0</v>
      </c>
      <c r="G151" s="247">
        <v>0</v>
      </c>
      <c r="H151" s="247">
        <v>0</v>
      </c>
      <c r="I151" s="247">
        <v>0</v>
      </c>
      <c r="J151" s="248">
        <v>0</v>
      </c>
      <c r="K151" s="247">
        <v>0</v>
      </c>
      <c r="L151" s="247">
        <v>0</v>
      </c>
      <c r="M151" s="247">
        <v>0</v>
      </c>
      <c r="N151" s="247">
        <v>0</v>
      </c>
      <c r="O151" s="247">
        <v>5</v>
      </c>
      <c r="P151" s="247">
        <v>0</v>
      </c>
      <c r="Q151" s="247">
        <v>0</v>
      </c>
      <c r="R151" s="247">
        <v>0</v>
      </c>
      <c r="S151" s="247">
        <v>0</v>
      </c>
      <c r="T151" s="220">
        <v>0</v>
      </c>
      <c r="U151" s="249">
        <f t="shared" si="2"/>
        <v>5</v>
      </c>
      <c r="V151" s="221"/>
    </row>
    <row r="152" spans="1:22" s="4" customFormat="1" ht="40.5" customHeight="1" x14ac:dyDescent="0.25">
      <c r="A152" s="226">
        <v>150</v>
      </c>
      <c r="B152" s="218" t="s">
        <v>168</v>
      </c>
      <c r="C152" s="219" t="s">
        <v>18</v>
      </c>
      <c r="D152" s="247">
        <v>0</v>
      </c>
      <c r="E152" s="247">
        <v>0</v>
      </c>
      <c r="F152" s="247">
        <v>0</v>
      </c>
      <c r="G152" s="247">
        <v>100</v>
      </c>
      <c r="H152" s="247">
        <v>0</v>
      </c>
      <c r="I152" s="247">
        <v>0</v>
      </c>
      <c r="J152" s="248">
        <v>0</v>
      </c>
      <c r="K152" s="247">
        <v>0</v>
      </c>
      <c r="L152" s="247">
        <v>0</v>
      </c>
      <c r="M152" s="247">
        <v>0</v>
      </c>
      <c r="N152" s="247">
        <v>0</v>
      </c>
      <c r="O152" s="247">
        <v>5</v>
      </c>
      <c r="P152" s="247">
        <v>0</v>
      </c>
      <c r="Q152" s="247">
        <v>0</v>
      </c>
      <c r="R152" s="247">
        <v>0</v>
      </c>
      <c r="S152" s="247">
        <v>0</v>
      </c>
      <c r="T152" s="220">
        <v>0</v>
      </c>
      <c r="U152" s="249">
        <f t="shared" si="2"/>
        <v>105</v>
      </c>
      <c r="V152" s="221"/>
    </row>
    <row r="153" spans="1:22" s="4" customFormat="1" ht="40.5" customHeight="1" x14ac:dyDescent="0.25">
      <c r="A153" s="226">
        <v>151</v>
      </c>
      <c r="B153" s="218" t="s">
        <v>169</v>
      </c>
      <c r="C153" s="219" t="s">
        <v>18</v>
      </c>
      <c r="D153" s="247">
        <v>0</v>
      </c>
      <c r="E153" s="247">
        <v>0</v>
      </c>
      <c r="F153" s="247">
        <v>0</v>
      </c>
      <c r="G153" s="247">
        <v>20</v>
      </c>
      <c r="H153" s="247">
        <v>0</v>
      </c>
      <c r="I153" s="247">
        <v>0</v>
      </c>
      <c r="J153" s="248">
        <v>0</v>
      </c>
      <c r="K153" s="247">
        <v>0</v>
      </c>
      <c r="L153" s="247">
        <v>0</v>
      </c>
      <c r="M153" s="247">
        <v>0</v>
      </c>
      <c r="N153" s="247">
        <v>0</v>
      </c>
      <c r="O153" s="247">
        <v>5</v>
      </c>
      <c r="P153" s="247">
        <v>0</v>
      </c>
      <c r="Q153" s="247">
        <v>0</v>
      </c>
      <c r="R153" s="247">
        <v>0</v>
      </c>
      <c r="S153" s="247">
        <v>0</v>
      </c>
      <c r="T153" s="220">
        <v>0</v>
      </c>
      <c r="U153" s="249">
        <f t="shared" si="2"/>
        <v>25</v>
      </c>
      <c r="V153" s="221"/>
    </row>
    <row r="154" spans="1:22" s="4" customFormat="1" ht="40.5" customHeight="1" x14ac:dyDescent="0.25">
      <c r="A154" s="226">
        <v>152</v>
      </c>
      <c r="B154" s="218" t="s">
        <v>366</v>
      </c>
      <c r="C154" s="219" t="s">
        <v>18</v>
      </c>
      <c r="D154" s="247">
        <v>0</v>
      </c>
      <c r="E154" s="247">
        <v>0</v>
      </c>
      <c r="F154" s="247">
        <v>0</v>
      </c>
      <c r="G154" s="247">
        <v>0</v>
      </c>
      <c r="H154" s="247">
        <v>0</v>
      </c>
      <c r="I154" s="247">
        <v>0</v>
      </c>
      <c r="J154" s="248">
        <v>0</v>
      </c>
      <c r="K154" s="247">
        <v>600</v>
      </c>
      <c r="L154" s="247">
        <v>0</v>
      </c>
      <c r="M154" s="247">
        <v>0</v>
      </c>
      <c r="N154" s="247">
        <v>0</v>
      </c>
      <c r="O154" s="247">
        <v>0</v>
      </c>
      <c r="P154" s="247">
        <v>0</v>
      </c>
      <c r="Q154" s="247">
        <v>0</v>
      </c>
      <c r="R154" s="247">
        <v>0</v>
      </c>
      <c r="S154" s="247">
        <v>0</v>
      </c>
      <c r="T154" s="220">
        <v>0</v>
      </c>
      <c r="U154" s="249">
        <f t="shared" si="2"/>
        <v>600</v>
      </c>
      <c r="V154" s="221"/>
    </row>
    <row r="155" spans="1:22" s="4" customFormat="1" ht="49.5" customHeight="1" x14ac:dyDescent="0.25">
      <c r="A155" s="226">
        <v>153</v>
      </c>
      <c r="B155" s="218" t="s">
        <v>292</v>
      </c>
      <c r="C155" s="227" t="s">
        <v>205</v>
      </c>
      <c r="D155" s="247">
        <v>600000</v>
      </c>
      <c r="E155" s="247">
        <v>0</v>
      </c>
      <c r="F155" s="247">
        <v>40000</v>
      </c>
      <c r="G155" s="247">
        <v>0</v>
      </c>
      <c r="H155" s="247">
        <v>50000</v>
      </c>
      <c r="I155" s="247">
        <v>100000</v>
      </c>
      <c r="J155" s="248">
        <v>0</v>
      </c>
      <c r="K155" s="247">
        <v>900000</v>
      </c>
      <c r="L155" s="247">
        <v>0</v>
      </c>
      <c r="M155" s="247">
        <v>0</v>
      </c>
      <c r="N155" s="247">
        <v>0</v>
      </c>
      <c r="O155" s="247">
        <v>10</v>
      </c>
      <c r="P155" s="247">
        <v>0</v>
      </c>
      <c r="Q155" s="247">
        <v>0</v>
      </c>
      <c r="R155" s="247">
        <v>0</v>
      </c>
      <c r="S155" s="247">
        <v>0</v>
      </c>
      <c r="T155" s="220">
        <v>40000</v>
      </c>
      <c r="U155" s="249">
        <f t="shared" si="2"/>
        <v>1730010</v>
      </c>
      <c r="V155" s="221"/>
    </row>
    <row r="156" spans="1:22" s="4" customFormat="1" ht="40.5" customHeight="1" x14ac:dyDescent="0.25">
      <c r="A156" s="226">
        <v>154</v>
      </c>
      <c r="B156" s="228" t="s">
        <v>199</v>
      </c>
      <c r="C156" s="227" t="s">
        <v>18</v>
      </c>
      <c r="D156" s="247">
        <v>200</v>
      </c>
      <c r="E156" s="247">
        <v>0</v>
      </c>
      <c r="F156" s="247">
        <v>0</v>
      </c>
      <c r="G156" s="247">
        <v>2000</v>
      </c>
      <c r="H156" s="247">
        <v>1000</v>
      </c>
      <c r="I156" s="247">
        <v>1000</v>
      </c>
      <c r="J156" s="248">
        <v>0</v>
      </c>
      <c r="K156" s="247">
        <v>0</v>
      </c>
      <c r="L156" s="247">
        <v>500</v>
      </c>
      <c r="M156" s="247">
        <v>0</v>
      </c>
      <c r="N156" s="247">
        <v>0</v>
      </c>
      <c r="O156" s="247">
        <v>1000</v>
      </c>
      <c r="P156" s="247">
        <v>0</v>
      </c>
      <c r="Q156" s="247">
        <v>0</v>
      </c>
      <c r="R156" s="247">
        <v>0</v>
      </c>
      <c r="S156" s="247">
        <v>0</v>
      </c>
      <c r="T156" s="220">
        <v>0</v>
      </c>
      <c r="U156" s="249">
        <f t="shared" si="2"/>
        <v>5700</v>
      </c>
      <c r="V156" s="221"/>
    </row>
    <row r="157" spans="1:22" s="4" customFormat="1" ht="40.5" customHeight="1" x14ac:dyDescent="0.25">
      <c r="A157" s="226">
        <v>155</v>
      </c>
      <c r="B157" s="228" t="s">
        <v>198</v>
      </c>
      <c r="C157" s="227" t="s">
        <v>18</v>
      </c>
      <c r="D157" s="247">
        <v>20000</v>
      </c>
      <c r="E157" s="247">
        <v>0</v>
      </c>
      <c r="F157" s="247">
        <v>4000</v>
      </c>
      <c r="G157" s="247">
        <v>0</v>
      </c>
      <c r="H157" s="247">
        <v>0</v>
      </c>
      <c r="I157" s="247">
        <v>10000</v>
      </c>
      <c r="J157" s="248">
        <v>0</v>
      </c>
      <c r="K157" s="247">
        <v>15000</v>
      </c>
      <c r="L157" s="247">
        <v>500</v>
      </c>
      <c r="M157" s="247">
        <v>0</v>
      </c>
      <c r="N157" s="247">
        <v>0</v>
      </c>
      <c r="O157" s="247">
        <v>200</v>
      </c>
      <c r="P157" s="247">
        <v>0</v>
      </c>
      <c r="Q157" s="247">
        <v>0</v>
      </c>
      <c r="R157" s="247">
        <v>0</v>
      </c>
      <c r="S157" s="247">
        <v>0</v>
      </c>
      <c r="T157" s="220">
        <v>0</v>
      </c>
      <c r="U157" s="249">
        <f t="shared" si="2"/>
        <v>49700</v>
      </c>
      <c r="V157" s="221"/>
    </row>
    <row r="158" spans="1:22" s="4" customFormat="1" ht="40.5" customHeight="1" x14ac:dyDescent="0.25">
      <c r="A158" s="226">
        <v>156</v>
      </c>
      <c r="B158" s="229" t="s">
        <v>206</v>
      </c>
      <c r="C158" s="227" t="s">
        <v>18</v>
      </c>
      <c r="D158" s="247">
        <v>1000</v>
      </c>
      <c r="E158" s="247">
        <v>0</v>
      </c>
      <c r="F158" s="247">
        <v>200</v>
      </c>
      <c r="G158" s="247">
        <v>3000</v>
      </c>
      <c r="H158" s="247">
        <v>0</v>
      </c>
      <c r="I158" s="247">
        <v>0</v>
      </c>
      <c r="J158" s="248">
        <v>0</v>
      </c>
      <c r="K158" s="247">
        <v>0</v>
      </c>
      <c r="L158" s="247">
        <v>500</v>
      </c>
      <c r="M158" s="247">
        <v>0</v>
      </c>
      <c r="N158" s="247">
        <v>0</v>
      </c>
      <c r="O158" s="247">
        <v>0</v>
      </c>
      <c r="P158" s="247">
        <v>0</v>
      </c>
      <c r="Q158" s="247">
        <v>2000</v>
      </c>
      <c r="R158" s="247">
        <v>1000</v>
      </c>
      <c r="S158" s="247">
        <v>0</v>
      </c>
      <c r="T158" s="220">
        <v>0</v>
      </c>
      <c r="U158" s="249">
        <f t="shared" si="2"/>
        <v>7700</v>
      </c>
      <c r="V158" s="221"/>
    </row>
    <row r="159" spans="1:22" s="4" customFormat="1" ht="40.5" customHeight="1" x14ac:dyDescent="0.25">
      <c r="A159" s="226">
        <v>157</v>
      </c>
      <c r="B159" s="228" t="s">
        <v>327</v>
      </c>
      <c r="C159" s="227" t="s">
        <v>18</v>
      </c>
      <c r="D159" s="247">
        <v>200</v>
      </c>
      <c r="E159" s="247">
        <v>0</v>
      </c>
      <c r="F159" s="247">
        <v>0</v>
      </c>
      <c r="G159" s="247">
        <v>0</v>
      </c>
      <c r="H159" s="247">
        <v>0</v>
      </c>
      <c r="I159" s="247">
        <v>0</v>
      </c>
      <c r="J159" s="248">
        <v>0</v>
      </c>
      <c r="K159" s="247">
        <v>10000</v>
      </c>
      <c r="L159" s="247">
        <v>0</v>
      </c>
      <c r="M159" s="247">
        <v>0</v>
      </c>
      <c r="N159" s="247">
        <v>0</v>
      </c>
      <c r="O159" s="247">
        <v>0</v>
      </c>
      <c r="P159" s="247">
        <v>0</v>
      </c>
      <c r="Q159" s="247">
        <v>0</v>
      </c>
      <c r="R159" s="247">
        <v>1000</v>
      </c>
      <c r="S159" s="247">
        <v>0</v>
      </c>
      <c r="T159" s="220">
        <v>0</v>
      </c>
      <c r="U159" s="249">
        <f t="shared" si="2"/>
        <v>11200</v>
      </c>
      <c r="V159" s="221"/>
    </row>
    <row r="160" spans="1:22" s="4" customFormat="1" ht="40.5" customHeight="1" x14ac:dyDescent="0.25">
      <c r="A160" s="226">
        <v>158</v>
      </c>
      <c r="B160" s="228" t="s">
        <v>200</v>
      </c>
      <c r="C160" s="227" t="s">
        <v>18</v>
      </c>
      <c r="D160" s="247">
        <v>200</v>
      </c>
      <c r="E160" s="247">
        <v>0</v>
      </c>
      <c r="F160" s="247">
        <v>400</v>
      </c>
      <c r="G160" s="247">
        <v>0</v>
      </c>
      <c r="H160" s="247">
        <v>0</v>
      </c>
      <c r="I160" s="247">
        <v>0</v>
      </c>
      <c r="J160" s="248">
        <v>0</v>
      </c>
      <c r="K160" s="247">
        <v>10000</v>
      </c>
      <c r="L160" s="247">
        <v>500</v>
      </c>
      <c r="M160" s="247">
        <v>0</v>
      </c>
      <c r="N160" s="247">
        <v>0</v>
      </c>
      <c r="O160" s="247">
        <v>0</v>
      </c>
      <c r="P160" s="247">
        <v>0</v>
      </c>
      <c r="Q160" s="247">
        <v>0</v>
      </c>
      <c r="R160" s="247">
        <v>0</v>
      </c>
      <c r="S160" s="247">
        <v>0</v>
      </c>
      <c r="T160" s="220">
        <v>0</v>
      </c>
      <c r="U160" s="249">
        <f t="shared" si="2"/>
        <v>11100</v>
      </c>
      <c r="V160" s="221"/>
    </row>
    <row r="161" spans="1:43" s="4" customFormat="1" ht="40.5" customHeight="1" x14ac:dyDescent="0.25">
      <c r="A161" s="226">
        <v>159</v>
      </c>
      <c r="B161" s="228" t="s">
        <v>328</v>
      </c>
      <c r="C161" s="227" t="s">
        <v>18</v>
      </c>
      <c r="D161" s="247">
        <v>100</v>
      </c>
      <c r="E161" s="247">
        <v>0</v>
      </c>
      <c r="F161" s="247">
        <v>0</v>
      </c>
      <c r="G161" s="247">
        <v>0</v>
      </c>
      <c r="H161" s="247">
        <v>0</v>
      </c>
      <c r="I161" s="247">
        <v>0</v>
      </c>
      <c r="J161" s="248">
        <v>0</v>
      </c>
      <c r="K161" s="247">
        <v>200</v>
      </c>
      <c r="L161" s="247">
        <v>0</v>
      </c>
      <c r="M161" s="247">
        <v>0</v>
      </c>
      <c r="N161" s="247">
        <v>0</v>
      </c>
      <c r="O161" s="247">
        <v>0</v>
      </c>
      <c r="P161" s="247">
        <v>0</v>
      </c>
      <c r="Q161" s="247">
        <v>0</v>
      </c>
      <c r="R161" s="247">
        <v>0</v>
      </c>
      <c r="S161" s="247">
        <v>0</v>
      </c>
      <c r="T161" s="220">
        <v>0</v>
      </c>
      <c r="U161" s="249">
        <f t="shared" si="2"/>
        <v>300</v>
      </c>
      <c r="V161" s="221"/>
      <c r="X161" s="224"/>
      <c r="Y161" s="219"/>
      <c r="Z161" s="220"/>
      <c r="AA161" s="240"/>
      <c r="AB161" s="240"/>
      <c r="AC161" s="240"/>
      <c r="AD161" s="220"/>
      <c r="AE161" s="240"/>
      <c r="AF161" s="220"/>
      <c r="AG161" s="240"/>
      <c r="AH161" s="241"/>
      <c r="AI161" s="220"/>
      <c r="AJ161" s="220"/>
      <c r="AK161" s="240"/>
      <c r="AL161" s="240"/>
      <c r="AM161" s="240"/>
      <c r="AN161" s="240"/>
      <c r="AO161" s="240"/>
      <c r="AP161" s="239"/>
      <c r="AQ161" s="221"/>
    </row>
    <row r="162" spans="1:43" s="4" customFormat="1" ht="40.5" customHeight="1" x14ac:dyDescent="0.25">
      <c r="A162" s="226">
        <v>160</v>
      </c>
      <c r="B162" s="228" t="s">
        <v>290</v>
      </c>
      <c r="C162" s="227" t="s">
        <v>18</v>
      </c>
      <c r="D162" s="247">
        <v>400</v>
      </c>
      <c r="E162" s="247">
        <v>0</v>
      </c>
      <c r="F162" s="247">
        <v>0</v>
      </c>
      <c r="G162" s="247">
        <v>0</v>
      </c>
      <c r="H162" s="247">
        <v>0</v>
      </c>
      <c r="I162" s="247">
        <v>0</v>
      </c>
      <c r="J162" s="248">
        <v>0</v>
      </c>
      <c r="K162" s="247">
        <v>0</v>
      </c>
      <c r="L162" s="247">
        <v>0</v>
      </c>
      <c r="M162" s="247">
        <v>0</v>
      </c>
      <c r="N162" s="247">
        <v>0</v>
      </c>
      <c r="O162" s="247">
        <v>0</v>
      </c>
      <c r="P162" s="247">
        <v>0</v>
      </c>
      <c r="Q162" s="247">
        <v>0</v>
      </c>
      <c r="R162" s="247">
        <v>0</v>
      </c>
      <c r="S162" s="247">
        <v>0</v>
      </c>
      <c r="T162" s="220">
        <v>0</v>
      </c>
      <c r="U162" s="249">
        <f t="shared" si="2"/>
        <v>400</v>
      </c>
      <c r="V162" s="221"/>
    </row>
    <row r="163" spans="1:43" s="4" customFormat="1" ht="40.5" customHeight="1" x14ac:dyDescent="0.25">
      <c r="A163" s="226">
        <v>161</v>
      </c>
      <c r="B163" s="224" t="s">
        <v>231</v>
      </c>
      <c r="C163" s="234" t="s">
        <v>215</v>
      </c>
      <c r="D163" s="247">
        <v>200</v>
      </c>
      <c r="E163" s="247">
        <v>0</v>
      </c>
      <c r="F163" s="247">
        <v>1000</v>
      </c>
      <c r="G163" s="247">
        <v>0</v>
      </c>
      <c r="H163" s="247">
        <v>0</v>
      </c>
      <c r="I163" s="247">
        <v>0</v>
      </c>
      <c r="J163" s="248">
        <v>0</v>
      </c>
      <c r="K163" s="247">
        <v>0</v>
      </c>
      <c r="L163" s="247">
        <v>500</v>
      </c>
      <c r="M163" s="247">
        <v>0</v>
      </c>
      <c r="N163" s="247">
        <v>0</v>
      </c>
      <c r="O163" s="247">
        <v>0</v>
      </c>
      <c r="P163" s="247">
        <v>0</v>
      </c>
      <c r="Q163" s="247">
        <v>0</v>
      </c>
      <c r="R163" s="247">
        <v>0</v>
      </c>
      <c r="S163" s="247">
        <v>0</v>
      </c>
      <c r="T163" s="220">
        <v>7000</v>
      </c>
      <c r="U163" s="249">
        <f t="shared" si="2"/>
        <v>8700</v>
      </c>
      <c r="V163" s="221"/>
    </row>
    <row r="164" spans="1:43" s="4" customFormat="1" ht="40.5" customHeight="1" x14ac:dyDescent="0.25">
      <c r="A164" s="226">
        <v>162</v>
      </c>
      <c r="B164" s="224" t="s">
        <v>244</v>
      </c>
      <c r="C164" s="234" t="s">
        <v>215</v>
      </c>
      <c r="D164" s="247">
        <v>1000</v>
      </c>
      <c r="E164" s="247">
        <v>0</v>
      </c>
      <c r="F164" s="247">
        <v>1000</v>
      </c>
      <c r="G164" s="247">
        <v>0</v>
      </c>
      <c r="H164" s="247">
        <v>0</v>
      </c>
      <c r="I164" s="247">
        <v>0</v>
      </c>
      <c r="J164" s="248">
        <v>0</v>
      </c>
      <c r="K164" s="247">
        <v>0</v>
      </c>
      <c r="L164" s="247">
        <v>500</v>
      </c>
      <c r="M164" s="247">
        <v>0</v>
      </c>
      <c r="N164" s="247">
        <v>0</v>
      </c>
      <c r="O164" s="247">
        <v>0</v>
      </c>
      <c r="P164" s="247">
        <v>0</v>
      </c>
      <c r="Q164" s="247">
        <v>0</v>
      </c>
      <c r="R164" s="247">
        <v>0</v>
      </c>
      <c r="S164" s="247">
        <v>0</v>
      </c>
      <c r="T164" s="220">
        <v>0</v>
      </c>
      <c r="U164" s="249">
        <f t="shared" si="2"/>
        <v>2500</v>
      </c>
      <c r="V164" s="221"/>
    </row>
    <row r="165" spans="1:43" s="4" customFormat="1" ht="40.5" customHeight="1" x14ac:dyDescent="0.25">
      <c r="A165" s="226">
        <v>163</v>
      </c>
      <c r="B165" s="228" t="s">
        <v>369</v>
      </c>
      <c r="C165" s="227" t="s">
        <v>18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  <c r="I165" s="247">
        <v>0</v>
      </c>
      <c r="J165" s="248">
        <v>0</v>
      </c>
      <c r="K165" s="247">
        <v>1000</v>
      </c>
      <c r="L165" s="247">
        <v>0</v>
      </c>
      <c r="M165" s="247">
        <v>0</v>
      </c>
      <c r="N165" s="247">
        <v>0</v>
      </c>
      <c r="O165" s="247">
        <v>0</v>
      </c>
      <c r="P165" s="247">
        <v>0</v>
      </c>
      <c r="Q165" s="247">
        <v>0</v>
      </c>
      <c r="R165" s="247">
        <v>0</v>
      </c>
      <c r="S165" s="247">
        <v>0</v>
      </c>
      <c r="T165" s="220">
        <v>0</v>
      </c>
      <c r="U165" s="249">
        <f t="shared" si="2"/>
        <v>1000</v>
      </c>
      <c r="V165" s="221"/>
    </row>
    <row r="166" spans="1:43" s="4" customFormat="1" ht="40.5" customHeight="1" x14ac:dyDescent="0.25">
      <c r="A166" s="226">
        <v>164</v>
      </c>
      <c r="B166" s="230" t="s">
        <v>203</v>
      </c>
      <c r="C166" s="227" t="s">
        <v>18</v>
      </c>
      <c r="D166" s="247">
        <v>20</v>
      </c>
      <c r="E166" s="247">
        <v>0</v>
      </c>
      <c r="F166" s="247">
        <v>0</v>
      </c>
      <c r="G166" s="247">
        <v>0</v>
      </c>
      <c r="H166" s="247">
        <v>1500</v>
      </c>
      <c r="I166" s="247">
        <v>0</v>
      </c>
      <c r="J166" s="248">
        <v>0</v>
      </c>
      <c r="K166" s="247">
        <v>60</v>
      </c>
      <c r="L166" s="247">
        <v>0</v>
      </c>
      <c r="M166" s="247">
        <v>0</v>
      </c>
      <c r="N166" s="247">
        <v>0</v>
      </c>
      <c r="O166" s="247">
        <v>0</v>
      </c>
      <c r="P166" s="247">
        <v>0</v>
      </c>
      <c r="Q166" s="247">
        <v>0</v>
      </c>
      <c r="R166" s="247">
        <v>0</v>
      </c>
      <c r="S166" s="247">
        <v>0</v>
      </c>
      <c r="T166" s="220">
        <v>0</v>
      </c>
      <c r="U166" s="249">
        <f t="shared" si="2"/>
        <v>1580</v>
      </c>
      <c r="V166" s="221"/>
    </row>
    <row r="167" spans="1:43" s="4" customFormat="1" ht="40.5" customHeight="1" x14ac:dyDescent="0.25">
      <c r="A167" s="226">
        <v>165</v>
      </c>
      <c r="B167" s="230" t="s">
        <v>318</v>
      </c>
      <c r="C167" s="227" t="s">
        <v>18</v>
      </c>
      <c r="D167" s="247">
        <v>0</v>
      </c>
      <c r="E167" s="247">
        <v>200</v>
      </c>
      <c r="F167" s="247">
        <v>200</v>
      </c>
      <c r="G167" s="247">
        <v>0</v>
      </c>
      <c r="H167" s="247">
        <v>1000</v>
      </c>
      <c r="I167" s="247">
        <v>1000</v>
      </c>
      <c r="J167" s="248">
        <v>0</v>
      </c>
      <c r="K167" s="247">
        <v>0</v>
      </c>
      <c r="L167" s="247">
        <v>0</v>
      </c>
      <c r="M167" s="247">
        <v>18000</v>
      </c>
      <c r="N167" s="247">
        <v>0</v>
      </c>
      <c r="O167" s="247">
        <v>0</v>
      </c>
      <c r="P167" s="247">
        <v>0</v>
      </c>
      <c r="Q167" s="247">
        <v>0</v>
      </c>
      <c r="R167" s="247">
        <v>0</v>
      </c>
      <c r="S167" s="247">
        <v>0</v>
      </c>
      <c r="T167" s="220">
        <v>0</v>
      </c>
      <c r="U167" s="249">
        <f t="shared" si="2"/>
        <v>20400</v>
      </c>
      <c r="V167" s="221"/>
    </row>
    <row r="168" spans="1:43" s="4" customFormat="1" ht="40.5" customHeight="1" x14ac:dyDescent="0.25">
      <c r="A168" s="226">
        <v>166</v>
      </c>
      <c r="B168" s="218" t="s">
        <v>213</v>
      </c>
      <c r="C168" s="227" t="s">
        <v>57</v>
      </c>
      <c r="D168" s="247">
        <v>0</v>
      </c>
      <c r="E168" s="247">
        <v>0</v>
      </c>
      <c r="F168" s="247">
        <v>0</v>
      </c>
      <c r="G168" s="247">
        <v>3000</v>
      </c>
      <c r="H168" s="247">
        <v>0</v>
      </c>
      <c r="I168" s="247">
        <v>0</v>
      </c>
      <c r="J168" s="248">
        <v>0</v>
      </c>
      <c r="K168" s="247">
        <v>0</v>
      </c>
      <c r="L168" s="247">
        <v>0</v>
      </c>
      <c r="M168" s="247">
        <v>0</v>
      </c>
      <c r="N168" s="247">
        <v>0</v>
      </c>
      <c r="O168" s="247">
        <v>0</v>
      </c>
      <c r="P168" s="247">
        <v>0</v>
      </c>
      <c r="Q168" s="247">
        <v>0</v>
      </c>
      <c r="R168" s="247">
        <v>0</v>
      </c>
      <c r="S168" s="247">
        <v>0</v>
      </c>
      <c r="T168" s="220">
        <v>0</v>
      </c>
      <c r="U168" s="249">
        <f t="shared" si="2"/>
        <v>3000</v>
      </c>
      <c r="V168" s="221"/>
    </row>
    <row r="169" spans="1:43" s="4" customFormat="1" ht="40.5" customHeight="1" x14ac:dyDescent="0.25">
      <c r="A169" s="226">
        <v>167</v>
      </c>
      <c r="B169" s="231" t="s">
        <v>353</v>
      </c>
      <c r="C169" s="232" t="s">
        <v>18</v>
      </c>
      <c r="D169" s="247">
        <v>0</v>
      </c>
      <c r="E169" s="247">
        <v>0</v>
      </c>
      <c r="F169" s="247">
        <v>20</v>
      </c>
      <c r="G169" s="247">
        <v>0</v>
      </c>
      <c r="H169" s="247">
        <v>0</v>
      </c>
      <c r="I169" s="247">
        <v>0</v>
      </c>
      <c r="J169" s="248">
        <v>0</v>
      </c>
      <c r="K169" s="247">
        <v>0</v>
      </c>
      <c r="L169" s="247">
        <v>0</v>
      </c>
      <c r="M169" s="247">
        <v>0</v>
      </c>
      <c r="N169" s="247">
        <v>0</v>
      </c>
      <c r="O169" s="247">
        <v>50</v>
      </c>
      <c r="P169" s="247">
        <v>0</v>
      </c>
      <c r="Q169" s="247">
        <v>0</v>
      </c>
      <c r="R169" s="247">
        <v>0</v>
      </c>
      <c r="S169" s="247">
        <v>0</v>
      </c>
      <c r="T169" s="220">
        <v>0</v>
      </c>
      <c r="U169" s="249">
        <f t="shared" si="2"/>
        <v>70</v>
      </c>
      <c r="V169" s="221"/>
    </row>
    <row r="170" spans="1:43" s="4" customFormat="1" ht="40.5" customHeight="1" x14ac:dyDescent="0.25">
      <c r="A170" s="226">
        <v>168</v>
      </c>
      <c r="B170" s="230" t="s">
        <v>202</v>
      </c>
      <c r="C170" s="227" t="s">
        <v>18</v>
      </c>
      <c r="D170" s="247">
        <v>0</v>
      </c>
      <c r="E170" s="247">
        <v>0</v>
      </c>
      <c r="F170" s="247">
        <v>0</v>
      </c>
      <c r="G170" s="247">
        <v>0</v>
      </c>
      <c r="H170" s="247">
        <v>0</v>
      </c>
      <c r="I170" s="247">
        <v>48800</v>
      </c>
      <c r="J170" s="248">
        <v>44000</v>
      </c>
      <c r="K170" s="247">
        <v>0</v>
      </c>
      <c r="L170" s="247">
        <v>0</v>
      </c>
      <c r="M170" s="247">
        <v>0</v>
      </c>
      <c r="N170" s="247">
        <v>0</v>
      </c>
      <c r="O170" s="247">
        <v>1000</v>
      </c>
      <c r="P170" s="247">
        <v>0</v>
      </c>
      <c r="Q170" s="247">
        <v>0</v>
      </c>
      <c r="R170" s="247">
        <v>0</v>
      </c>
      <c r="S170" s="247">
        <v>0</v>
      </c>
      <c r="T170" s="220">
        <v>0</v>
      </c>
      <c r="U170" s="249">
        <f t="shared" si="2"/>
        <v>93800</v>
      </c>
      <c r="V170" s="221"/>
    </row>
    <row r="171" spans="1:43" s="4" customFormat="1" ht="40.5" customHeight="1" x14ac:dyDescent="0.25">
      <c r="A171" s="226">
        <v>169</v>
      </c>
      <c r="B171" s="229" t="s">
        <v>229</v>
      </c>
      <c r="C171" s="232" t="s">
        <v>55</v>
      </c>
      <c r="D171" s="247">
        <v>0</v>
      </c>
      <c r="E171" s="247">
        <v>0</v>
      </c>
      <c r="F171" s="247">
        <v>200</v>
      </c>
      <c r="G171" s="247">
        <v>0</v>
      </c>
      <c r="H171" s="247">
        <v>0</v>
      </c>
      <c r="I171" s="247">
        <v>0</v>
      </c>
      <c r="J171" s="248">
        <v>0</v>
      </c>
      <c r="K171" s="247">
        <v>300</v>
      </c>
      <c r="L171" s="247">
        <v>0</v>
      </c>
      <c r="M171" s="247">
        <v>0</v>
      </c>
      <c r="N171" s="247">
        <v>0</v>
      </c>
      <c r="O171" s="247">
        <v>0</v>
      </c>
      <c r="P171" s="247">
        <v>30</v>
      </c>
      <c r="Q171" s="247">
        <v>2000</v>
      </c>
      <c r="R171" s="247">
        <v>0</v>
      </c>
      <c r="S171" s="247">
        <v>100</v>
      </c>
      <c r="T171" s="220">
        <v>300</v>
      </c>
      <c r="U171" s="249">
        <f t="shared" si="2"/>
        <v>2930</v>
      </c>
      <c r="V171" s="221"/>
    </row>
    <row r="172" spans="1:43" s="4" customFormat="1" ht="40.5" customHeight="1" x14ac:dyDescent="0.25">
      <c r="A172" s="226">
        <v>170</v>
      </c>
      <c r="B172" s="229" t="s">
        <v>338</v>
      </c>
      <c r="C172" s="232" t="s">
        <v>55</v>
      </c>
      <c r="D172" s="247">
        <v>300</v>
      </c>
      <c r="E172" s="247">
        <v>0</v>
      </c>
      <c r="F172" s="247">
        <v>0</v>
      </c>
      <c r="G172" s="247">
        <v>0</v>
      </c>
      <c r="H172" s="247">
        <v>0</v>
      </c>
      <c r="I172" s="247">
        <v>0</v>
      </c>
      <c r="J172" s="248">
        <v>0</v>
      </c>
      <c r="K172" s="247">
        <v>0</v>
      </c>
      <c r="L172" s="247">
        <v>0</v>
      </c>
      <c r="M172" s="247">
        <v>0</v>
      </c>
      <c r="N172" s="247">
        <v>0</v>
      </c>
      <c r="O172" s="247">
        <v>0</v>
      </c>
      <c r="P172" s="247">
        <v>100</v>
      </c>
      <c r="Q172" s="247">
        <v>0</v>
      </c>
      <c r="R172" s="247">
        <v>0</v>
      </c>
      <c r="S172" s="247">
        <v>0</v>
      </c>
      <c r="T172" s="220">
        <v>0</v>
      </c>
      <c r="U172" s="249">
        <f t="shared" si="2"/>
        <v>400</v>
      </c>
      <c r="V172" s="221"/>
    </row>
    <row r="173" spans="1:43" s="4" customFormat="1" ht="40.5" customHeight="1" x14ac:dyDescent="0.25">
      <c r="A173" s="226">
        <v>171</v>
      </c>
      <c r="B173" s="229" t="s">
        <v>365</v>
      </c>
      <c r="C173" s="232" t="s">
        <v>55</v>
      </c>
      <c r="D173" s="247">
        <v>0</v>
      </c>
      <c r="E173" s="247">
        <v>0</v>
      </c>
      <c r="F173" s="247">
        <v>0</v>
      </c>
      <c r="G173" s="247">
        <v>0</v>
      </c>
      <c r="H173" s="247">
        <v>0</v>
      </c>
      <c r="I173" s="247">
        <v>0</v>
      </c>
      <c r="J173" s="248">
        <v>0</v>
      </c>
      <c r="K173" s="247">
        <v>1000</v>
      </c>
      <c r="L173" s="247">
        <v>0</v>
      </c>
      <c r="M173" s="247">
        <v>0</v>
      </c>
      <c r="N173" s="247">
        <v>0</v>
      </c>
      <c r="O173" s="247">
        <v>0</v>
      </c>
      <c r="P173" s="247">
        <v>0</v>
      </c>
      <c r="Q173" s="247">
        <v>0</v>
      </c>
      <c r="R173" s="247">
        <v>0</v>
      </c>
      <c r="S173" s="247">
        <v>0</v>
      </c>
      <c r="T173" s="220">
        <v>0</v>
      </c>
      <c r="U173" s="249">
        <f t="shared" si="2"/>
        <v>1000</v>
      </c>
      <c r="V173" s="221"/>
    </row>
    <row r="174" spans="1:43" s="4" customFormat="1" ht="40.5" customHeight="1" x14ac:dyDescent="0.25">
      <c r="A174" s="226">
        <v>172</v>
      </c>
      <c r="B174" s="229" t="s">
        <v>313</v>
      </c>
      <c r="C174" s="232" t="s">
        <v>55</v>
      </c>
      <c r="D174" s="247">
        <v>0</v>
      </c>
      <c r="E174" s="247">
        <v>0</v>
      </c>
      <c r="F174" s="247">
        <v>100</v>
      </c>
      <c r="G174" s="247">
        <v>1000</v>
      </c>
      <c r="H174" s="247">
        <v>0</v>
      </c>
      <c r="I174" s="247">
        <v>0</v>
      </c>
      <c r="J174" s="248">
        <v>0</v>
      </c>
      <c r="K174" s="247">
        <v>0</v>
      </c>
      <c r="L174" s="247">
        <v>0</v>
      </c>
      <c r="M174" s="247">
        <v>0</v>
      </c>
      <c r="N174" s="247">
        <v>0</v>
      </c>
      <c r="O174" s="247">
        <v>0</v>
      </c>
      <c r="P174" s="247">
        <v>0</v>
      </c>
      <c r="Q174" s="247">
        <v>10000</v>
      </c>
      <c r="R174" s="247">
        <v>5000</v>
      </c>
      <c r="S174" s="247">
        <v>0</v>
      </c>
      <c r="T174" s="220">
        <v>0</v>
      </c>
      <c r="U174" s="249">
        <f t="shared" si="2"/>
        <v>16100</v>
      </c>
      <c r="V174" s="221"/>
    </row>
    <row r="175" spans="1:43" s="4" customFormat="1" ht="40.5" customHeight="1" x14ac:dyDescent="0.25">
      <c r="A175" s="226">
        <v>173</v>
      </c>
      <c r="B175" s="229" t="s">
        <v>314</v>
      </c>
      <c r="C175" s="232" t="s">
        <v>55</v>
      </c>
      <c r="D175" s="247">
        <v>0</v>
      </c>
      <c r="E175" s="247">
        <v>0</v>
      </c>
      <c r="F175" s="247">
        <v>1000</v>
      </c>
      <c r="G175" s="247">
        <v>100</v>
      </c>
      <c r="H175" s="247">
        <v>0</v>
      </c>
      <c r="I175" s="247">
        <v>0</v>
      </c>
      <c r="J175" s="248">
        <v>0</v>
      </c>
      <c r="K175" s="247">
        <v>80</v>
      </c>
      <c r="L175" s="247">
        <v>0</v>
      </c>
      <c r="M175" s="247">
        <v>0</v>
      </c>
      <c r="N175" s="247">
        <v>0</v>
      </c>
      <c r="O175" s="247">
        <v>0</v>
      </c>
      <c r="P175" s="247">
        <v>0</v>
      </c>
      <c r="Q175" s="247">
        <v>2000</v>
      </c>
      <c r="R175" s="247">
        <v>2000</v>
      </c>
      <c r="S175" s="247">
        <v>50</v>
      </c>
      <c r="T175" s="220">
        <v>0</v>
      </c>
      <c r="U175" s="249">
        <f t="shared" si="2"/>
        <v>5230</v>
      </c>
      <c r="V175" s="221"/>
    </row>
    <row r="176" spans="1:43" s="4" customFormat="1" ht="40.5" customHeight="1" x14ac:dyDescent="0.25">
      <c r="A176" s="226">
        <v>174</v>
      </c>
      <c r="B176" s="229" t="s">
        <v>370</v>
      </c>
      <c r="C176" s="232" t="s">
        <v>55</v>
      </c>
      <c r="D176" s="247">
        <v>0</v>
      </c>
      <c r="E176" s="247">
        <v>0</v>
      </c>
      <c r="F176" s="247">
        <v>0</v>
      </c>
      <c r="G176" s="247">
        <v>0</v>
      </c>
      <c r="H176" s="247">
        <v>0</v>
      </c>
      <c r="I176" s="247">
        <v>0</v>
      </c>
      <c r="J176" s="248">
        <v>0</v>
      </c>
      <c r="K176" s="247">
        <v>400</v>
      </c>
      <c r="L176" s="247">
        <v>0</v>
      </c>
      <c r="M176" s="247">
        <v>0</v>
      </c>
      <c r="N176" s="247">
        <v>0</v>
      </c>
      <c r="O176" s="247">
        <v>0</v>
      </c>
      <c r="P176" s="247">
        <v>0</v>
      </c>
      <c r="Q176" s="247">
        <v>0</v>
      </c>
      <c r="R176" s="247">
        <v>0</v>
      </c>
      <c r="S176" s="247">
        <v>0</v>
      </c>
      <c r="T176" s="220">
        <v>0</v>
      </c>
      <c r="U176" s="249">
        <f t="shared" si="2"/>
        <v>400</v>
      </c>
      <c r="V176" s="221"/>
    </row>
    <row r="177" spans="1:22" s="4" customFormat="1" ht="40.5" customHeight="1" x14ac:dyDescent="0.25">
      <c r="A177" s="226">
        <v>175</v>
      </c>
      <c r="B177" s="229" t="s">
        <v>217</v>
      </c>
      <c r="C177" s="232" t="s">
        <v>55</v>
      </c>
      <c r="D177" s="247">
        <v>0</v>
      </c>
      <c r="E177" s="247">
        <v>0</v>
      </c>
      <c r="F177" s="247">
        <v>0</v>
      </c>
      <c r="G177" s="247">
        <v>0</v>
      </c>
      <c r="H177" s="247">
        <v>0</v>
      </c>
      <c r="I177" s="247">
        <v>0</v>
      </c>
      <c r="J177" s="248">
        <v>0</v>
      </c>
      <c r="K177" s="247">
        <v>1000</v>
      </c>
      <c r="L177" s="247">
        <v>0</v>
      </c>
      <c r="M177" s="247">
        <v>0</v>
      </c>
      <c r="N177" s="247">
        <v>0</v>
      </c>
      <c r="O177" s="247">
        <v>0</v>
      </c>
      <c r="P177" s="247">
        <v>0</v>
      </c>
      <c r="Q177" s="247">
        <v>500</v>
      </c>
      <c r="R177" s="247">
        <v>10</v>
      </c>
      <c r="S177" s="247">
        <v>0</v>
      </c>
      <c r="T177" s="220">
        <v>0</v>
      </c>
      <c r="U177" s="249">
        <f t="shared" si="2"/>
        <v>1510</v>
      </c>
      <c r="V177" s="221"/>
    </row>
    <row r="178" spans="1:22" s="4" customFormat="1" ht="40.5" customHeight="1" x14ac:dyDescent="0.25">
      <c r="A178" s="226">
        <v>176</v>
      </c>
      <c r="B178" s="229" t="s">
        <v>209</v>
      </c>
      <c r="C178" s="232" t="s">
        <v>55</v>
      </c>
      <c r="D178" s="247">
        <v>0</v>
      </c>
      <c r="E178" s="247">
        <v>0</v>
      </c>
      <c r="F178" s="247">
        <v>400</v>
      </c>
      <c r="G178" s="247">
        <v>0</v>
      </c>
      <c r="H178" s="247">
        <v>0</v>
      </c>
      <c r="I178" s="247">
        <v>0</v>
      </c>
      <c r="J178" s="248">
        <v>0</v>
      </c>
      <c r="K178" s="247">
        <v>0</v>
      </c>
      <c r="L178" s="247">
        <v>0</v>
      </c>
      <c r="M178" s="247">
        <v>0</v>
      </c>
      <c r="N178" s="247">
        <v>0</v>
      </c>
      <c r="O178" s="247">
        <v>0</v>
      </c>
      <c r="P178" s="247">
        <v>50</v>
      </c>
      <c r="Q178" s="247">
        <v>0</v>
      </c>
      <c r="R178" s="247">
        <v>10</v>
      </c>
      <c r="S178" s="247">
        <v>0</v>
      </c>
      <c r="T178" s="220">
        <v>0</v>
      </c>
      <c r="U178" s="249">
        <f t="shared" si="2"/>
        <v>460</v>
      </c>
      <c r="V178" s="221"/>
    </row>
    <row r="179" spans="1:22" s="4" customFormat="1" ht="40.5" customHeight="1" x14ac:dyDescent="0.25">
      <c r="A179" s="226">
        <v>177</v>
      </c>
      <c r="B179" s="229" t="s">
        <v>282</v>
      </c>
      <c r="C179" s="232" t="s">
        <v>55</v>
      </c>
      <c r="D179" s="247">
        <v>100</v>
      </c>
      <c r="E179" s="247">
        <v>0</v>
      </c>
      <c r="F179" s="247">
        <v>0</v>
      </c>
      <c r="G179" s="247">
        <v>0</v>
      </c>
      <c r="H179" s="247">
        <v>0</v>
      </c>
      <c r="I179" s="247">
        <v>0</v>
      </c>
      <c r="J179" s="248">
        <v>0</v>
      </c>
      <c r="K179" s="247">
        <v>0</v>
      </c>
      <c r="L179" s="247">
        <v>0</v>
      </c>
      <c r="M179" s="247">
        <v>0</v>
      </c>
      <c r="N179" s="247">
        <v>0</v>
      </c>
      <c r="O179" s="247">
        <v>0</v>
      </c>
      <c r="P179" s="247">
        <v>0</v>
      </c>
      <c r="Q179" s="247">
        <v>0</v>
      </c>
      <c r="R179" s="247">
        <v>0</v>
      </c>
      <c r="S179" s="247">
        <v>0</v>
      </c>
      <c r="T179" s="220">
        <v>0</v>
      </c>
      <c r="U179" s="249">
        <f t="shared" si="2"/>
        <v>100</v>
      </c>
      <c r="V179" s="221"/>
    </row>
    <row r="180" spans="1:22" s="4" customFormat="1" ht="40.5" customHeight="1" x14ac:dyDescent="0.25">
      <c r="A180" s="226">
        <v>178</v>
      </c>
      <c r="B180" s="229" t="s">
        <v>210</v>
      </c>
      <c r="C180" s="232" t="s">
        <v>55</v>
      </c>
      <c r="D180" s="247">
        <v>0</v>
      </c>
      <c r="E180" s="247">
        <v>0</v>
      </c>
      <c r="F180" s="247">
        <v>200</v>
      </c>
      <c r="G180" s="247">
        <v>0</v>
      </c>
      <c r="H180" s="247">
        <v>0</v>
      </c>
      <c r="I180" s="247">
        <v>0</v>
      </c>
      <c r="J180" s="248">
        <v>0</v>
      </c>
      <c r="K180" s="247">
        <v>0</v>
      </c>
      <c r="L180" s="247">
        <v>0</v>
      </c>
      <c r="M180" s="247">
        <v>0</v>
      </c>
      <c r="N180" s="247">
        <v>0</v>
      </c>
      <c r="O180" s="247">
        <v>0</v>
      </c>
      <c r="P180" s="247">
        <v>0</v>
      </c>
      <c r="Q180" s="247">
        <v>0</v>
      </c>
      <c r="R180" s="247">
        <v>0</v>
      </c>
      <c r="S180" s="247">
        <v>0</v>
      </c>
      <c r="T180" s="220">
        <v>0</v>
      </c>
      <c r="U180" s="249">
        <f t="shared" si="2"/>
        <v>200</v>
      </c>
      <c r="V180" s="221"/>
    </row>
    <row r="181" spans="1:22" s="4" customFormat="1" ht="40.5" customHeight="1" x14ac:dyDescent="0.25">
      <c r="A181" s="226">
        <v>179</v>
      </c>
      <c r="B181" s="229" t="s">
        <v>211</v>
      </c>
      <c r="C181" s="232" t="s">
        <v>18</v>
      </c>
      <c r="D181" s="247">
        <v>400</v>
      </c>
      <c r="E181" s="247">
        <v>0</v>
      </c>
      <c r="F181" s="247">
        <v>0</v>
      </c>
      <c r="G181" s="247">
        <v>0</v>
      </c>
      <c r="H181" s="247">
        <v>0</v>
      </c>
      <c r="I181" s="247">
        <v>0</v>
      </c>
      <c r="J181" s="248">
        <v>4000</v>
      </c>
      <c r="K181" s="247">
        <v>1000</v>
      </c>
      <c r="L181" s="247">
        <v>0</v>
      </c>
      <c r="M181" s="247">
        <v>0</v>
      </c>
      <c r="N181" s="247">
        <v>0</v>
      </c>
      <c r="O181" s="247">
        <v>100</v>
      </c>
      <c r="P181" s="247">
        <v>0</v>
      </c>
      <c r="Q181" s="247">
        <v>0</v>
      </c>
      <c r="R181" s="247">
        <v>0</v>
      </c>
      <c r="S181" s="247">
        <v>0</v>
      </c>
      <c r="T181" s="220">
        <v>500</v>
      </c>
      <c r="U181" s="249">
        <f t="shared" si="2"/>
        <v>6000</v>
      </c>
      <c r="V181" s="221"/>
    </row>
    <row r="182" spans="1:22" s="4" customFormat="1" ht="40.5" customHeight="1" x14ac:dyDescent="0.25">
      <c r="A182" s="226">
        <v>180</v>
      </c>
      <c r="B182" s="229" t="s">
        <v>212</v>
      </c>
      <c r="C182" s="232" t="s">
        <v>18</v>
      </c>
      <c r="D182" s="247">
        <v>0</v>
      </c>
      <c r="E182" s="247">
        <v>0</v>
      </c>
      <c r="F182" s="247">
        <v>0</v>
      </c>
      <c r="G182" s="247">
        <v>0</v>
      </c>
      <c r="H182" s="247">
        <v>0</v>
      </c>
      <c r="I182" s="247">
        <v>0</v>
      </c>
      <c r="J182" s="248">
        <v>1000</v>
      </c>
      <c r="K182" s="247">
        <v>0</v>
      </c>
      <c r="L182" s="247">
        <v>0</v>
      </c>
      <c r="M182" s="247">
        <v>0</v>
      </c>
      <c r="N182" s="247">
        <v>0</v>
      </c>
      <c r="O182" s="247">
        <v>50</v>
      </c>
      <c r="P182" s="247">
        <v>0</v>
      </c>
      <c r="Q182" s="247">
        <v>0</v>
      </c>
      <c r="R182" s="247">
        <v>0</v>
      </c>
      <c r="S182" s="247">
        <v>0</v>
      </c>
      <c r="T182" s="220">
        <v>500</v>
      </c>
      <c r="U182" s="249">
        <f t="shared" si="2"/>
        <v>1550</v>
      </c>
      <c r="V182" s="221"/>
    </row>
    <row r="183" spans="1:22" s="4" customFormat="1" ht="40.5" customHeight="1" x14ac:dyDescent="0.25">
      <c r="A183" s="226">
        <v>181</v>
      </c>
      <c r="B183" s="229" t="s">
        <v>309</v>
      </c>
      <c r="C183" s="232" t="s">
        <v>18</v>
      </c>
      <c r="D183" s="247">
        <v>0</v>
      </c>
      <c r="E183" s="247">
        <v>0</v>
      </c>
      <c r="F183" s="247">
        <v>0</v>
      </c>
      <c r="G183" s="247">
        <v>0</v>
      </c>
      <c r="H183" s="247">
        <v>0</v>
      </c>
      <c r="I183" s="247">
        <v>0</v>
      </c>
      <c r="J183" s="248">
        <v>0</v>
      </c>
      <c r="K183" s="247">
        <v>0</v>
      </c>
      <c r="L183" s="247">
        <v>0</v>
      </c>
      <c r="M183" s="247">
        <v>0</v>
      </c>
      <c r="N183" s="247">
        <v>0</v>
      </c>
      <c r="O183" s="247">
        <v>50</v>
      </c>
      <c r="P183" s="247">
        <v>0</v>
      </c>
      <c r="Q183" s="247">
        <v>0</v>
      </c>
      <c r="R183" s="247">
        <v>0</v>
      </c>
      <c r="S183" s="247">
        <v>0</v>
      </c>
      <c r="T183" s="220">
        <v>0</v>
      </c>
      <c r="U183" s="249">
        <f t="shared" si="2"/>
        <v>50</v>
      </c>
      <c r="V183" s="221"/>
    </row>
    <row r="184" spans="1:22" s="4" customFormat="1" ht="40.5" customHeight="1" x14ac:dyDescent="0.25">
      <c r="A184" s="226">
        <v>182</v>
      </c>
      <c r="B184" s="218" t="s">
        <v>285</v>
      </c>
      <c r="C184" s="232" t="s">
        <v>215</v>
      </c>
      <c r="D184" s="247">
        <v>0</v>
      </c>
      <c r="E184" s="247">
        <v>0</v>
      </c>
      <c r="F184" s="247">
        <v>2000</v>
      </c>
      <c r="G184" s="247">
        <v>0</v>
      </c>
      <c r="H184" s="247">
        <v>0</v>
      </c>
      <c r="I184" s="247">
        <v>0</v>
      </c>
      <c r="J184" s="248">
        <v>1000</v>
      </c>
      <c r="K184" s="247">
        <v>0</v>
      </c>
      <c r="L184" s="247">
        <v>0</v>
      </c>
      <c r="M184" s="247">
        <v>0</v>
      </c>
      <c r="N184" s="247">
        <v>0</v>
      </c>
      <c r="O184" s="247">
        <v>0</v>
      </c>
      <c r="P184" s="247">
        <v>0</v>
      </c>
      <c r="Q184" s="247">
        <v>0</v>
      </c>
      <c r="R184" s="247">
        <v>0</v>
      </c>
      <c r="S184" s="247">
        <v>0</v>
      </c>
      <c r="T184" s="220">
        <v>0</v>
      </c>
      <c r="U184" s="249">
        <f t="shared" si="2"/>
        <v>3000</v>
      </c>
      <c r="V184" s="221"/>
    </row>
    <row r="185" spans="1:22" s="4" customFormat="1" ht="40.5" customHeight="1" x14ac:dyDescent="0.25">
      <c r="A185" s="226">
        <v>183</v>
      </c>
      <c r="B185" s="218" t="s">
        <v>214</v>
      </c>
      <c r="C185" s="232" t="s">
        <v>215</v>
      </c>
      <c r="D185" s="247">
        <v>0</v>
      </c>
      <c r="E185" s="247">
        <v>0</v>
      </c>
      <c r="F185" s="247">
        <v>0</v>
      </c>
      <c r="G185" s="247">
        <v>0</v>
      </c>
      <c r="H185" s="247">
        <v>0</v>
      </c>
      <c r="I185" s="247">
        <v>0</v>
      </c>
      <c r="J185" s="248">
        <v>6600</v>
      </c>
      <c r="K185" s="247">
        <v>0</v>
      </c>
      <c r="L185" s="247">
        <v>0</v>
      </c>
      <c r="M185" s="247">
        <v>0</v>
      </c>
      <c r="N185" s="247">
        <v>0</v>
      </c>
      <c r="O185" s="247">
        <v>0</v>
      </c>
      <c r="P185" s="247">
        <v>0</v>
      </c>
      <c r="Q185" s="247">
        <v>0</v>
      </c>
      <c r="R185" s="247">
        <v>0</v>
      </c>
      <c r="S185" s="247">
        <v>0</v>
      </c>
      <c r="T185" s="220">
        <v>0</v>
      </c>
      <c r="U185" s="249">
        <f t="shared" si="2"/>
        <v>6600</v>
      </c>
      <c r="V185" s="221"/>
    </row>
    <row r="186" spans="1:22" s="4" customFormat="1" ht="40.5" customHeight="1" x14ac:dyDescent="0.25">
      <c r="A186" s="226">
        <v>184</v>
      </c>
      <c r="B186" s="218" t="s">
        <v>240</v>
      </c>
      <c r="C186" s="232" t="s">
        <v>55</v>
      </c>
      <c r="D186" s="247">
        <v>0</v>
      </c>
      <c r="E186" s="247">
        <v>0</v>
      </c>
      <c r="F186" s="247">
        <v>200</v>
      </c>
      <c r="G186" s="247">
        <v>0</v>
      </c>
      <c r="H186" s="247">
        <v>0</v>
      </c>
      <c r="I186" s="247">
        <v>0</v>
      </c>
      <c r="J186" s="248">
        <v>0</v>
      </c>
      <c r="K186" s="247">
        <v>0</v>
      </c>
      <c r="L186" s="247">
        <v>0</v>
      </c>
      <c r="M186" s="247">
        <v>3600</v>
      </c>
      <c r="N186" s="247">
        <v>0</v>
      </c>
      <c r="O186" s="247">
        <v>0</v>
      </c>
      <c r="P186" s="247">
        <v>300</v>
      </c>
      <c r="Q186" s="247">
        <v>0</v>
      </c>
      <c r="R186" s="247">
        <v>10</v>
      </c>
      <c r="S186" s="247">
        <v>50</v>
      </c>
      <c r="T186" s="220">
        <v>1200</v>
      </c>
      <c r="U186" s="249">
        <f t="shared" si="2"/>
        <v>5360</v>
      </c>
      <c r="V186" s="221"/>
    </row>
    <row r="187" spans="1:22" s="4" customFormat="1" ht="40.5" customHeight="1" x14ac:dyDescent="0.25">
      <c r="A187" s="226">
        <v>185</v>
      </c>
      <c r="B187" s="218" t="s">
        <v>216</v>
      </c>
      <c r="C187" s="232" t="s">
        <v>55</v>
      </c>
      <c r="D187" s="247">
        <v>10000</v>
      </c>
      <c r="E187" s="247">
        <v>100</v>
      </c>
      <c r="F187" s="247">
        <v>1000</v>
      </c>
      <c r="G187" s="247">
        <v>2000</v>
      </c>
      <c r="H187" s="247">
        <v>0</v>
      </c>
      <c r="I187" s="247">
        <v>1000</v>
      </c>
      <c r="J187" s="248">
        <v>0</v>
      </c>
      <c r="K187" s="247">
        <v>4000</v>
      </c>
      <c r="L187" s="247">
        <v>0</v>
      </c>
      <c r="M187" s="247">
        <v>0</v>
      </c>
      <c r="N187" s="247">
        <v>0</v>
      </c>
      <c r="O187" s="247">
        <v>0</v>
      </c>
      <c r="P187" s="247">
        <v>0</v>
      </c>
      <c r="Q187" s="247">
        <v>200</v>
      </c>
      <c r="R187" s="247">
        <v>0</v>
      </c>
      <c r="S187" s="247">
        <v>200</v>
      </c>
      <c r="T187" s="220">
        <v>0</v>
      </c>
      <c r="U187" s="249">
        <f t="shared" si="2"/>
        <v>18500</v>
      </c>
      <c r="V187" s="221"/>
    </row>
    <row r="188" spans="1:22" s="4" customFormat="1" ht="40.5" customHeight="1" x14ac:dyDescent="0.25">
      <c r="A188" s="226">
        <v>186</v>
      </c>
      <c r="B188" s="225" t="s">
        <v>239</v>
      </c>
      <c r="C188" s="233" t="s">
        <v>224</v>
      </c>
      <c r="D188" s="247">
        <v>30</v>
      </c>
      <c r="E188" s="247">
        <v>0</v>
      </c>
      <c r="F188" s="247">
        <v>0</v>
      </c>
      <c r="G188" s="247">
        <v>200</v>
      </c>
      <c r="H188" s="247">
        <v>0</v>
      </c>
      <c r="I188" s="247">
        <v>0</v>
      </c>
      <c r="J188" s="248">
        <v>0</v>
      </c>
      <c r="K188" s="247">
        <v>0</v>
      </c>
      <c r="L188" s="247">
        <v>0</v>
      </c>
      <c r="M188" s="247">
        <v>0</v>
      </c>
      <c r="N188" s="247">
        <v>0</v>
      </c>
      <c r="O188" s="247">
        <v>10</v>
      </c>
      <c r="P188" s="247">
        <v>0</v>
      </c>
      <c r="Q188" s="247">
        <v>0</v>
      </c>
      <c r="R188" s="247">
        <v>10</v>
      </c>
      <c r="S188" s="247">
        <v>50</v>
      </c>
      <c r="T188" s="220">
        <v>0</v>
      </c>
      <c r="U188" s="249">
        <f t="shared" si="2"/>
        <v>300</v>
      </c>
      <c r="V188" s="221"/>
    </row>
    <row r="189" spans="1:22" s="4" customFormat="1" ht="40.5" customHeight="1" x14ac:dyDescent="0.25">
      <c r="A189" s="226">
        <v>187</v>
      </c>
      <c r="B189" s="225" t="s">
        <v>312</v>
      </c>
      <c r="C189" s="233" t="s">
        <v>224</v>
      </c>
      <c r="D189" s="247">
        <v>1300</v>
      </c>
      <c r="E189" s="247">
        <v>0</v>
      </c>
      <c r="F189" s="247">
        <v>0</v>
      </c>
      <c r="G189" s="247">
        <v>0</v>
      </c>
      <c r="H189" s="247">
        <v>0</v>
      </c>
      <c r="I189" s="247">
        <v>0</v>
      </c>
      <c r="J189" s="248">
        <v>0</v>
      </c>
      <c r="K189" s="247">
        <v>0</v>
      </c>
      <c r="L189" s="247">
        <v>0</v>
      </c>
      <c r="M189" s="247">
        <v>0</v>
      </c>
      <c r="N189" s="247">
        <v>0</v>
      </c>
      <c r="O189" s="247">
        <v>0</v>
      </c>
      <c r="P189" s="247">
        <v>0</v>
      </c>
      <c r="Q189" s="247">
        <v>0</v>
      </c>
      <c r="R189" s="247">
        <v>0</v>
      </c>
      <c r="S189" s="247">
        <v>50</v>
      </c>
      <c r="T189" s="220">
        <v>0</v>
      </c>
      <c r="U189" s="249">
        <f t="shared" si="2"/>
        <v>1350</v>
      </c>
      <c r="V189" s="221"/>
    </row>
    <row r="190" spans="1:22" s="4" customFormat="1" ht="40.5" customHeight="1" x14ac:dyDescent="0.25">
      <c r="A190" s="226">
        <v>188</v>
      </c>
      <c r="B190" s="225" t="s">
        <v>326</v>
      </c>
      <c r="C190" s="233" t="s">
        <v>224</v>
      </c>
      <c r="D190" s="247">
        <v>0</v>
      </c>
      <c r="E190" s="247">
        <v>0</v>
      </c>
      <c r="F190" s="247">
        <v>20</v>
      </c>
      <c r="G190" s="247">
        <v>0</v>
      </c>
      <c r="H190" s="247">
        <v>0</v>
      </c>
      <c r="I190" s="247">
        <v>0</v>
      </c>
      <c r="J190" s="248">
        <v>0</v>
      </c>
      <c r="K190" s="247">
        <v>70</v>
      </c>
      <c r="L190" s="247">
        <v>0</v>
      </c>
      <c r="M190" s="247">
        <v>0</v>
      </c>
      <c r="N190" s="247">
        <v>0</v>
      </c>
      <c r="O190" s="247">
        <v>0</v>
      </c>
      <c r="P190" s="247">
        <v>0</v>
      </c>
      <c r="Q190" s="247">
        <v>0</v>
      </c>
      <c r="R190" s="247">
        <v>0</v>
      </c>
      <c r="S190" s="247">
        <v>0</v>
      </c>
      <c r="T190" s="220">
        <v>0</v>
      </c>
      <c r="U190" s="249">
        <f t="shared" si="2"/>
        <v>90</v>
      </c>
      <c r="V190" s="221"/>
    </row>
    <row r="191" spans="1:22" s="4" customFormat="1" ht="40.5" customHeight="1" x14ac:dyDescent="0.25">
      <c r="A191" s="226">
        <v>189</v>
      </c>
      <c r="B191" s="225" t="s">
        <v>337</v>
      </c>
      <c r="C191" s="233" t="s">
        <v>224</v>
      </c>
      <c r="D191" s="247">
        <v>1000</v>
      </c>
      <c r="E191" s="247">
        <v>0</v>
      </c>
      <c r="F191" s="247">
        <v>0</v>
      </c>
      <c r="G191" s="247">
        <v>0</v>
      </c>
      <c r="H191" s="247">
        <v>0</v>
      </c>
      <c r="I191" s="247">
        <v>0</v>
      </c>
      <c r="J191" s="248">
        <v>0</v>
      </c>
      <c r="K191" s="247">
        <v>0</v>
      </c>
      <c r="L191" s="247">
        <v>0</v>
      </c>
      <c r="M191" s="247">
        <v>0</v>
      </c>
      <c r="N191" s="247">
        <v>0</v>
      </c>
      <c r="O191" s="247">
        <v>0</v>
      </c>
      <c r="P191" s="247">
        <v>500</v>
      </c>
      <c r="Q191" s="247">
        <v>0</v>
      </c>
      <c r="R191" s="247">
        <v>0</v>
      </c>
      <c r="S191" s="247">
        <v>0</v>
      </c>
      <c r="T191" s="220">
        <v>1200</v>
      </c>
      <c r="U191" s="249">
        <f t="shared" si="2"/>
        <v>2700</v>
      </c>
      <c r="V191" s="221"/>
    </row>
    <row r="192" spans="1:22" s="4" customFormat="1" ht="40.5" customHeight="1" x14ac:dyDescent="0.25">
      <c r="A192" s="226">
        <v>190</v>
      </c>
      <c r="B192" s="225" t="s">
        <v>336</v>
      </c>
      <c r="C192" s="233" t="s">
        <v>224</v>
      </c>
      <c r="D192" s="247">
        <v>0</v>
      </c>
      <c r="E192" s="247">
        <v>600</v>
      </c>
      <c r="F192" s="247">
        <v>100</v>
      </c>
      <c r="G192" s="247">
        <v>5000</v>
      </c>
      <c r="H192" s="247">
        <v>0</v>
      </c>
      <c r="I192" s="247">
        <v>0</v>
      </c>
      <c r="J192" s="248">
        <v>0</v>
      </c>
      <c r="K192" s="247">
        <v>0</v>
      </c>
      <c r="L192" s="247">
        <v>500</v>
      </c>
      <c r="M192" s="247">
        <v>0</v>
      </c>
      <c r="N192" s="247">
        <v>0</v>
      </c>
      <c r="O192" s="247">
        <v>0</v>
      </c>
      <c r="P192" s="247">
        <v>500</v>
      </c>
      <c r="Q192" s="247">
        <v>500</v>
      </c>
      <c r="R192" s="247">
        <v>1200</v>
      </c>
      <c r="S192" s="247">
        <v>100</v>
      </c>
      <c r="T192" s="220">
        <v>0</v>
      </c>
      <c r="U192" s="249">
        <f t="shared" si="2"/>
        <v>8500</v>
      </c>
      <c r="V192" s="221"/>
    </row>
    <row r="193" spans="1:22" s="4" customFormat="1" ht="40.5" customHeight="1" x14ac:dyDescent="0.25">
      <c r="A193" s="226">
        <v>191</v>
      </c>
      <c r="B193" s="218" t="s">
        <v>329</v>
      </c>
      <c r="C193" s="232" t="s">
        <v>18</v>
      </c>
      <c r="D193" s="247">
        <v>0</v>
      </c>
      <c r="E193" s="247">
        <v>0</v>
      </c>
      <c r="F193" s="247">
        <v>0</v>
      </c>
      <c r="G193" s="247">
        <v>0</v>
      </c>
      <c r="H193" s="247">
        <v>0</v>
      </c>
      <c r="I193" s="247">
        <v>0</v>
      </c>
      <c r="J193" s="248">
        <v>1600</v>
      </c>
      <c r="K193" s="247">
        <v>3000</v>
      </c>
      <c r="L193" s="247">
        <v>0</v>
      </c>
      <c r="M193" s="247">
        <v>36000</v>
      </c>
      <c r="N193" s="247">
        <v>1000</v>
      </c>
      <c r="O193" s="247">
        <v>0</v>
      </c>
      <c r="P193" s="247">
        <v>0</v>
      </c>
      <c r="Q193" s="247">
        <v>0</v>
      </c>
      <c r="R193" s="247">
        <v>0</v>
      </c>
      <c r="S193" s="247">
        <v>0</v>
      </c>
      <c r="T193" s="220">
        <v>5000</v>
      </c>
      <c r="U193" s="249">
        <f t="shared" si="2"/>
        <v>46600</v>
      </c>
      <c r="V193" s="221"/>
    </row>
    <row r="194" spans="1:22" s="4" customFormat="1" ht="40.5" customHeight="1" x14ac:dyDescent="0.25">
      <c r="A194" s="226">
        <v>192</v>
      </c>
      <c r="B194" s="218" t="s">
        <v>330</v>
      </c>
      <c r="C194" s="232" t="s">
        <v>18</v>
      </c>
      <c r="D194" s="247">
        <v>0</v>
      </c>
      <c r="E194" s="247">
        <v>20000</v>
      </c>
      <c r="F194" s="247">
        <v>1000</v>
      </c>
      <c r="G194" s="247">
        <v>0</v>
      </c>
      <c r="H194" s="247">
        <v>0</v>
      </c>
      <c r="I194" s="247">
        <v>0</v>
      </c>
      <c r="J194" s="248">
        <v>520</v>
      </c>
      <c r="K194" s="247">
        <v>32000</v>
      </c>
      <c r="L194" s="247">
        <v>0</v>
      </c>
      <c r="M194" s="247">
        <v>0</v>
      </c>
      <c r="N194" s="247">
        <v>1000</v>
      </c>
      <c r="O194" s="247">
        <v>0</v>
      </c>
      <c r="P194" s="247">
        <v>1000</v>
      </c>
      <c r="Q194" s="247">
        <v>0</v>
      </c>
      <c r="R194" s="247">
        <v>0</v>
      </c>
      <c r="S194" s="247">
        <v>0</v>
      </c>
      <c r="T194" s="220">
        <v>0</v>
      </c>
      <c r="U194" s="249">
        <f t="shared" si="2"/>
        <v>55520</v>
      </c>
      <c r="V194" s="221"/>
    </row>
    <row r="195" spans="1:22" s="4" customFormat="1" ht="40.5" customHeight="1" x14ac:dyDescent="0.25">
      <c r="A195" s="226">
        <v>193</v>
      </c>
      <c r="B195" s="218" t="s">
        <v>331</v>
      </c>
      <c r="C195" s="232" t="s">
        <v>18</v>
      </c>
      <c r="D195" s="247">
        <v>0</v>
      </c>
      <c r="E195" s="247">
        <v>20000</v>
      </c>
      <c r="F195" s="247">
        <v>400</v>
      </c>
      <c r="G195" s="247">
        <v>0</v>
      </c>
      <c r="H195" s="247">
        <v>0</v>
      </c>
      <c r="I195" s="247">
        <v>0</v>
      </c>
      <c r="J195" s="248">
        <v>5280</v>
      </c>
      <c r="K195" s="247">
        <v>32000</v>
      </c>
      <c r="L195" s="247">
        <v>0</v>
      </c>
      <c r="M195" s="247">
        <v>0</v>
      </c>
      <c r="N195" s="247">
        <v>1000</v>
      </c>
      <c r="O195" s="247">
        <v>0</v>
      </c>
      <c r="P195" s="247">
        <v>0</v>
      </c>
      <c r="Q195" s="247">
        <v>0</v>
      </c>
      <c r="R195" s="247">
        <v>0</v>
      </c>
      <c r="S195" s="247">
        <v>0</v>
      </c>
      <c r="T195" s="220">
        <v>24000</v>
      </c>
      <c r="U195" s="249">
        <f t="shared" si="2"/>
        <v>82680</v>
      </c>
      <c r="V195" s="221"/>
    </row>
    <row r="196" spans="1:22" s="4" customFormat="1" ht="40.5" customHeight="1" x14ac:dyDescent="0.25">
      <c r="A196" s="226">
        <v>194</v>
      </c>
      <c r="B196" s="218" t="s">
        <v>227</v>
      </c>
      <c r="C196" s="232" t="s">
        <v>18</v>
      </c>
      <c r="D196" s="247">
        <v>0</v>
      </c>
      <c r="E196" s="247">
        <v>0</v>
      </c>
      <c r="F196" s="247">
        <v>0</v>
      </c>
      <c r="G196" s="247">
        <v>0</v>
      </c>
      <c r="H196" s="247">
        <v>0</v>
      </c>
      <c r="I196" s="247">
        <v>36600</v>
      </c>
      <c r="J196" s="248">
        <v>0</v>
      </c>
      <c r="K196" s="247">
        <v>1200</v>
      </c>
      <c r="L196" s="247">
        <v>0</v>
      </c>
      <c r="M196" s="247">
        <v>0</v>
      </c>
      <c r="N196" s="247">
        <v>0</v>
      </c>
      <c r="O196" s="247">
        <v>0</v>
      </c>
      <c r="P196" s="247">
        <v>0</v>
      </c>
      <c r="Q196" s="247">
        <v>0</v>
      </c>
      <c r="R196" s="247">
        <v>0</v>
      </c>
      <c r="S196" s="247">
        <v>0</v>
      </c>
      <c r="T196" s="220">
        <v>5000</v>
      </c>
      <c r="U196" s="249">
        <f t="shared" ref="U196:U259" si="3">SUM(D196:T196)</f>
        <v>42800</v>
      </c>
      <c r="V196" s="221"/>
    </row>
    <row r="197" spans="1:22" s="4" customFormat="1" ht="40.5" customHeight="1" x14ac:dyDescent="0.25">
      <c r="A197" s="226">
        <v>195</v>
      </c>
      <c r="B197" s="218" t="s">
        <v>270</v>
      </c>
      <c r="C197" s="232" t="s">
        <v>18</v>
      </c>
      <c r="D197" s="247">
        <v>0</v>
      </c>
      <c r="E197" s="247">
        <v>0</v>
      </c>
      <c r="F197" s="247">
        <v>0</v>
      </c>
      <c r="G197" s="247">
        <v>0</v>
      </c>
      <c r="H197" s="247">
        <v>0</v>
      </c>
      <c r="I197" s="247">
        <v>0</v>
      </c>
      <c r="J197" s="248">
        <v>0</v>
      </c>
      <c r="K197" s="247">
        <v>200</v>
      </c>
      <c r="L197" s="247">
        <v>0</v>
      </c>
      <c r="M197" s="247">
        <v>0</v>
      </c>
      <c r="N197" s="247">
        <v>0</v>
      </c>
      <c r="O197" s="247">
        <v>0</v>
      </c>
      <c r="P197" s="247">
        <v>0</v>
      </c>
      <c r="Q197" s="247">
        <v>0</v>
      </c>
      <c r="R197" s="247">
        <v>0</v>
      </c>
      <c r="S197" s="247">
        <v>0</v>
      </c>
      <c r="T197" s="220">
        <v>1600</v>
      </c>
      <c r="U197" s="249">
        <f t="shared" si="3"/>
        <v>1800</v>
      </c>
      <c r="V197" s="221"/>
    </row>
    <row r="198" spans="1:22" s="4" customFormat="1" ht="40.5" customHeight="1" x14ac:dyDescent="0.25">
      <c r="A198" s="226">
        <v>196</v>
      </c>
      <c r="B198" s="218" t="s">
        <v>287</v>
      </c>
      <c r="C198" s="232" t="s">
        <v>18</v>
      </c>
      <c r="D198" s="247">
        <v>0</v>
      </c>
      <c r="E198" s="247">
        <v>70000</v>
      </c>
      <c r="F198" s="247">
        <v>1000</v>
      </c>
      <c r="G198" s="247">
        <v>0</v>
      </c>
      <c r="H198" s="247">
        <v>0</v>
      </c>
      <c r="I198" s="247">
        <v>20000</v>
      </c>
      <c r="J198" s="248">
        <v>4000</v>
      </c>
      <c r="K198" s="247">
        <v>0</v>
      </c>
      <c r="L198" s="247">
        <v>0</v>
      </c>
      <c r="M198" s="247">
        <v>0</v>
      </c>
      <c r="N198" s="247">
        <v>0</v>
      </c>
      <c r="O198" s="247">
        <v>0</v>
      </c>
      <c r="P198" s="247">
        <v>0</v>
      </c>
      <c r="Q198" s="247">
        <v>0</v>
      </c>
      <c r="R198" s="247">
        <v>0</v>
      </c>
      <c r="S198" s="247">
        <v>0</v>
      </c>
      <c r="T198" s="220">
        <v>0</v>
      </c>
      <c r="U198" s="249">
        <f t="shared" si="3"/>
        <v>95000</v>
      </c>
      <c r="V198" s="221"/>
    </row>
    <row r="199" spans="1:22" s="4" customFormat="1" ht="40.5" customHeight="1" x14ac:dyDescent="0.25">
      <c r="A199" s="226">
        <v>197</v>
      </c>
      <c r="B199" s="224" t="s">
        <v>247</v>
      </c>
      <c r="C199" s="232" t="s">
        <v>18</v>
      </c>
      <c r="D199" s="247">
        <v>0</v>
      </c>
      <c r="E199" s="247">
        <v>0</v>
      </c>
      <c r="F199" s="247">
        <v>0</v>
      </c>
      <c r="G199" s="247">
        <v>0</v>
      </c>
      <c r="H199" s="247">
        <v>0</v>
      </c>
      <c r="I199" s="247">
        <v>0</v>
      </c>
      <c r="J199" s="248">
        <v>0</v>
      </c>
      <c r="K199" s="247">
        <v>0</v>
      </c>
      <c r="L199" s="247">
        <v>500</v>
      </c>
      <c r="M199" s="247">
        <v>0</v>
      </c>
      <c r="N199" s="247">
        <v>0</v>
      </c>
      <c r="O199" s="247">
        <v>0</v>
      </c>
      <c r="P199" s="247">
        <v>0</v>
      </c>
      <c r="Q199" s="247">
        <v>0</v>
      </c>
      <c r="R199" s="247">
        <v>0</v>
      </c>
      <c r="S199" s="247">
        <v>0</v>
      </c>
      <c r="T199" s="220">
        <v>0</v>
      </c>
      <c r="U199" s="249">
        <f t="shared" si="3"/>
        <v>500</v>
      </c>
      <c r="V199" s="221"/>
    </row>
    <row r="200" spans="1:22" s="4" customFormat="1" ht="40.5" customHeight="1" x14ac:dyDescent="0.25">
      <c r="A200" s="226">
        <v>198</v>
      </c>
      <c r="B200" s="224" t="s">
        <v>281</v>
      </c>
      <c r="C200" s="232" t="s">
        <v>18</v>
      </c>
      <c r="D200" s="247">
        <v>2000</v>
      </c>
      <c r="E200" s="247">
        <v>0</v>
      </c>
      <c r="F200" s="247">
        <v>0</v>
      </c>
      <c r="G200" s="247">
        <v>300</v>
      </c>
      <c r="H200" s="247">
        <v>0</v>
      </c>
      <c r="I200" s="247">
        <v>7500</v>
      </c>
      <c r="J200" s="248">
        <v>0</v>
      </c>
      <c r="K200" s="247">
        <v>0</v>
      </c>
      <c r="L200" s="247">
        <v>0</v>
      </c>
      <c r="M200" s="247">
        <v>0</v>
      </c>
      <c r="N200" s="247">
        <v>0</v>
      </c>
      <c r="O200" s="247">
        <v>0</v>
      </c>
      <c r="P200" s="247">
        <v>0</v>
      </c>
      <c r="Q200" s="247">
        <v>0</v>
      </c>
      <c r="R200" s="247">
        <v>0</v>
      </c>
      <c r="S200" s="247">
        <v>0</v>
      </c>
      <c r="T200" s="220">
        <v>0</v>
      </c>
      <c r="U200" s="249">
        <f t="shared" si="3"/>
        <v>9800</v>
      </c>
      <c r="V200" s="221"/>
    </row>
    <row r="201" spans="1:22" s="4" customFormat="1" ht="40.5" customHeight="1" x14ac:dyDescent="0.25">
      <c r="A201" s="226">
        <v>199</v>
      </c>
      <c r="B201" s="224" t="s">
        <v>228</v>
      </c>
      <c r="C201" s="232" t="s">
        <v>18</v>
      </c>
      <c r="D201" s="247">
        <v>0</v>
      </c>
      <c r="E201" s="247">
        <v>0</v>
      </c>
      <c r="F201" s="247">
        <v>0</v>
      </c>
      <c r="G201" s="247">
        <v>0</v>
      </c>
      <c r="H201" s="247">
        <v>0</v>
      </c>
      <c r="I201" s="247">
        <v>0</v>
      </c>
      <c r="J201" s="248">
        <v>0</v>
      </c>
      <c r="K201" s="247">
        <v>0</v>
      </c>
      <c r="L201" s="247">
        <v>200</v>
      </c>
      <c r="M201" s="247">
        <v>0</v>
      </c>
      <c r="N201" s="247">
        <v>0</v>
      </c>
      <c r="O201" s="247">
        <v>0</v>
      </c>
      <c r="P201" s="247">
        <v>0</v>
      </c>
      <c r="Q201" s="247">
        <v>0</v>
      </c>
      <c r="R201" s="247">
        <v>0</v>
      </c>
      <c r="S201" s="247">
        <v>0</v>
      </c>
      <c r="T201" s="220">
        <v>0</v>
      </c>
      <c r="U201" s="249">
        <f t="shared" si="3"/>
        <v>200</v>
      </c>
      <c r="V201" s="221"/>
    </row>
    <row r="202" spans="1:22" s="4" customFormat="1" ht="40.5" customHeight="1" x14ac:dyDescent="0.25">
      <c r="A202" s="226">
        <v>200</v>
      </c>
      <c r="B202" s="218" t="s">
        <v>230</v>
      </c>
      <c r="C202" s="219" t="s">
        <v>66</v>
      </c>
      <c r="D202" s="247">
        <v>0</v>
      </c>
      <c r="E202" s="247">
        <v>500</v>
      </c>
      <c r="F202" s="247">
        <v>0</v>
      </c>
      <c r="G202" s="247">
        <v>0</v>
      </c>
      <c r="H202" s="247">
        <v>0</v>
      </c>
      <c r="I202" s="247">
        <v>0</v>
      </c>
      <c r="J202" s="248">
        <v>0</v>
      </c>
      <c r="K202" s="247">
        <v>0</v>
      </c>
      <c r="L202" s="247">
        <v>0</v>
      </c>
      <c r="M202" s="247">
        <v>36000</v>
      </c>
      <c r="N202" s="247">
        <v>0</v>
      </c>
      <c r="O202" s="247">
        <v>60</v>
      </c>
      <c r="P202" s="247">
        <v>0</v>
      </c>
      <c r="Q202" s="247">
        <v>0</v>
      </c>
      <c r="R202" s="247">
        <v>2000</v>
      </c>
      <c r="S202" s="247">
        <v>0</v>
      </c>
      <c r="T202" s="220">
        <v>0</v>
      </c>
      <c r="U202" s="249">
        <f t="shared" si="3"/>
        <v>38560</v>
      </c>
      <c r="V202" s="221"/>
    </row>
    <row r="203" spans="1:22" s="4" customFormat="1" ht="40.5" customHeight="1" x14ac:dyDescent="0.25">
      <c r="A203" s="226">
        <v>201</v>
      </c>
      <c r="B203" s="218" t="s">
        <v>254</v>
      </c>
      <c r="C203" s="234" t="s">
        <v>215</v>
      </c>
      <c r="D203" s="247">
        <v>0</v>
      </c>
      <c r="E203" s="247">
        <v>0</v>
      </c>
      <c r="F203" s="247">
        <v>10000</v>
      </c>
      <c r="G203" s="247">
        <v>2400</v>
      </c>
      <c r="H203" s="247">
        <v>0</v>
      </c>
      <c r="I203" s="247">
        <v>0</v>
      </c>
      <c r="J203" s="248">
        <v>0</v>
      </c>
      <c r="K203" s="247">
        <v>0</v>
      </c>
      <c r="L203" s="247">
        <v>500</v>
      </c>
      <c r="M203" s="247">
        <v>0</v>
      </c>
      <c r="N203" s="247">
        <v>0</v>
      </c>
      <c r="O203" s="247">
        <v>1500</v>
      </c>
      <c r="P203" s="247">
        <v>0</v>
      </c>
      <c r="Q203" s="247">
        <v>0</v>
      </c>
      <c r="R203" s="247">
        <v>0</v>
      </c>
      <c r="S203" s="247">
        <v>0</v>
      </c>
      <c r="T203" s="220">
        <v>0</v>
      </c>
      <c r="U203" s="249">
        <f t="shared" si="3"/>
        <v>14400</v>
      </c>
      <c r="V203" s="221"/>
    </row>
    <row r="204" spans="1:22" s="4" customFormat="1" ht="40.5" customHeight="1" x14ac:dyDescent="0.25">
      <c r="A204" s="226">
        <v>202</v>
      </c>
      <c r="B204" s="218" t="s">
        <v>255</v>
      </c>
      <c r="C204" s="234" t="s">
        <v>215</v>
      </c>
      <c r="D204" s="247">
        <v>0</v>
      </c>
      <c r="E204" s="247">
        <v>0</v>
      </c>
      <c r="F204" s="247">
        <v>0</v>
      </c>
      <c r="G204" s="247">
        <v>2000</v>
      </c>
      <c r="H204" s="247">
        <v>0</v>
      </c>
      <c r="I204" s="247">
        <v>0</v>
      </c>
      <c r="J204" s="248">
        <v>800</v>
      </c>
      <c r="K204" s="247">
        <v>15000</v>
      </c>
      <c r="L204" s="247">
        <v>0</v>
      </c>
      <c r="M204" s="247">
        <v>0</v>
      </c>
      <c r="N204" s="247">
        <v>0</v>
      </c>
      <c r="O204" s="247">
        <v>500</v>
      </c>
      <c r="P204" s="247">
        <v>0</v>
      </c>
      <c r="Q204" s="247">
        <v>0</v>
      </c>
      <c r="R204" s="247">
        <v>0</v>
      </c>
      <c r="S204" s="247">
        <v>0</v>
      </c>
      <c r="T204" s="220">
        <v>0</v>
      </c>
      <c r="U204" s="249">
        <f t="shared" si="3"/>
        <v>18300</v>
      </c>
      <c r="V204" s="221"/>
    </row>
    <row r="205" spans="1:22" s="4" customFormat="1" ht="40.5" customHeight="1" x14ac:dyDescent="0.25">
      <c r="A205" s="226">
        <v>203</v>
      </c>
      <c r="B205" s="218" t="s">
        <v>256</v>
      </c>
      <c r="C205" s="234" t="s">
        <v>215</v>
      </c>
      <c r="D205" s="247">
        <v>0</v>
      </c>
      <c r="E205" s="247">
        <v>0</v>
      </c>
      <c r="F205" s="247">
        <v>5000</v>
      </c>
      <c r="G205" s="247">
        <v>2000</v>
      </c>
      <c r="H205" s="247">
        <v>900</v>
      </c>
      <c r="I205" s="247">
        <v>0</v>
      </c>
      <c r="J205" s="248">
        <v>5000</v>
      </c>
      <c r="K205" s="247">
        <v>18000</v>
      </c>
      <c r="L205" s="247">
        <v>0</v>
      </c>
      <c r="M205" s="247">
        <v>0</v>
      </c>
      <c r="N205" s="247">
        <v>0</v>
      </c>
      <c r="O205" s="247">
        <v>1000</v>
      </c>
      <c r="P205" s="247">
        <v>0</v>
      </c>
      <c r="Q205" s="247">
        <v>0</v>
      </c>
      <c r="R205" s="247">
        <v>0</v>
      </c>
      <c r="S205" s="247">
        <v>0</v>
      </c>
      <c r="T205" s="220">
        <v>4000</v>
      </c>
      <c r="U205" s="249">
        <f t="shared" si="3"/>
        <v>35900</v>
      </c>
      <c r="V205" s="221"/>
    </row>
    <row r="206" spans="1:22" s="4" customFormat="1" ht="40.5" customHeight="1" x14ac:dyDescent="0.25">
      <c r="A206" s="226">
        <v>204</v>
      </c>
      <c r="B206" s="218" t="s">
        <v>273</v>
      </c>
      <c r="C206" s="234" t="s">
        <v>215</v>
      </c>
      <c r="D206" s="247">
        <v>0</v>
      </c>
      <c r="E206" s="247">
        <v>0</v>
      </c>
      <c r="F206" s="247">
        <v>0</v>
      </c>
      <c r="G206" s="247">
        <v>0</v>
      </c>
      <c r="H206" s="247">
        <v>820</v>
      </c>
      <c r="I206" s="247">
        <v>0</v>
      </c>
      <c r="J206" s="248">
        <v>1320</v>
      </c>
      <c r="K206" s="247">
        <v>8000</v>
      </c>
      <c r="L206" s="247">
        <v>0</v>
      </c>
      <c r="M206" s="247">
        <v>0</v>
      </c>
      <c r="N206" s="247">
        <v>0</v>
      </c>
      <c r="O206" s="247">
        <v>1200</v>
      </c>
      <c r="P206" s="247">
        <v>0</v>
      </c>
      <c r="Q206" s="247">
        <v>0</v>
      </c>
      <c r="R206" s="247">
        <v>0</v>
      </c>
      <c r="S206" s="247">
        <v>0</v>
      </c>
      <c r="T206" s="220">
        <v>4000</v>
      </c>
      <c r="U206" s="249">
        <f t="shared" si="3"/>
        <v>15340</v>
      </c>
      <c r="V206" s="221"/>
    </row>
    <row r="207" spans="1:22" s="4" customFormat="1" ht="40.5" customHeight="1" x14ac:dyDescent="0.25">
      <c r="A207" s="226">
        <v>205</v>
      </c>
      <c r="B207" s="218" t="s">
        <v>371</v>
      </c>
      <c r="C207" s="234" t="s">
        <v>215</v>
      </c>
      <c r="D207" s="247">
        <v>0</v>
      </c>
      <c r="E207" s="247">
        <v>0</v>
      </c>
      <c r="F207" s="247">
        <v>0</v>
      </c>
      <c r="G207" s="247">
        <v>0</v>
      </c>
      <c r="H207" s="247">
        <v>0</v>
      </c>
      <c r="I207" s="247">
        <v>0</v>
      </c>
      <c r="J207" s="248">
        <v>0</v>
      </c>
      <c r="K207" s="247">
        <v>360</v>
      </c>
      <c r="L207" s="247">
        <v>500</v>
      </c>
      <c r="M207" s="247">
        <v>0</v>
      </c>
      <c r="N207" s="247">
        <v>0</v>
      </c>
      <c r="O207" s="247">
        <v>0</v>
      </c>
      <c r="P207" s="247">
        <v>0</v>
      </c>
      <c r="Q207" s="247">
        <v>0</v>
      </c>
      <c r="R207" s="247">
        <v>0</v>
      </c>
      <c r="S207" s="247">
        <v>0</v>
      </c>
      <c r="T207" s="220">
        <v>0</v>
      </c>
      <c r="U207" s="249">
        <f t="shared" si="3"/>
        <v>860</v>
      </c>
      <c r="V207" s="221"/>
    </row>
    <row r="208" spans="1:22" s="4" customFormat="1" ht="40.5" customHeight="1" x14ac:dyDescent="0.25">
      <c r="A208" s="226">
        <v>206</v>
      </c>
      <c r="B208" s="218" t="s">
        <v>372</v>
      </c>
      <c r="C208" s="234" t="s">
        <v>215</v>
      </c>
      <c r="D208" s="247">
        <v>0</v>
      </c>
      <c r="E208" s="247">
        <v>0</v>
      </c>
      <c r="F208" s="247">
        <v>0</v>
      </c>
      <c r="G208" s="247">
        <v>0</v>
      </c>
      <c r="H208" s="247">
        <v>0</v>
      </c>
      <c r="I208" s="247">
        <v>0</v>
      </c>
      <c r="J208" s="248">
        <v>0</v>
      </c>
      <c r="K208" s="247">
        <v>360</v>
      </c>
      <c r="L208" s="247">
        <v>0</v>
      </c>
      <c r="M208" s="247">
        <v>0</v>
      </c>
      <c r="N208" s="247">
        <v>0</v>
      </c>
      <c r="O208" s="247">
        <v>0</v>
      </c>
      <c r="P208" s="247">
        <v>0</v>
      </c>
      <c r="Q208" s="247">
        <v>0</v>
      </c>
      <c r="R208" s="247">
        <v>0</v>
      </c>
      <c r="S208" s="247">
        <v>0</v>
      </c>
      <c r="T208" s="220">
        <v>0</v>
      </c>
      <c r="U208" s="249">
        <f t="shared" si="3"/>
        <v>360</v>
      </c>
      <c r="V208" s="221"/>
    </row>
    <row r="209" spans="1:22" s="4" customFormat="1" ht="40.5" customHeight="1" x14ac:dyDescent="0.25">
      <c r="A209" s="226">
        <v>207</v>
      </c>
      <c r="B209" s="218" t="s">
        <v>257</v>
      </c>
      <c r="C209" s="234" t="s">
        <v>215</v>
      </c>
      <c r="D209" s="247">
        <v>0</v>
      </c>
      <c r="E209" s="247">
        <v>0</v>
      </c>
      <c r="F209" s="247">
        <v>0</v>
      </c>
      <c r="G209" s="247">
        <v>1200</v>
      </c>
      <c r="H209" s="247">
        <v>0</v>
      </c>
      <c r="I209" s="247">
        <v>0</v>
      </c>
      <c r="J209" s="248">
        <v>0</v>
      </c>
      <c r="K209" s="247">
        <v>6000</v>
      </c>
      <c r="L209" s="247">
        <v>500</v>
      </c>
      <c r="M209" s="247">
        <v>1080</v>
      </c>
      <c r="N209" s="247">
        <v>0</v>
      </c>
      <c r="O209" s="247">
        <v>500</v>
      </c>
      <c r="P209" s="247">
        <v>0</v>
      </c>
      <c r="Q209" s="247">
        <v>0</v>
      </c>
      <c r="R209" s="247">
        <v>0</v>
      </c>
      <c r="S209" s="247">
        <v>0</v>
      </c>
      <c r="T209" s="220">
        <v>0</v>
      </c>
      <c r="U209" s="249">
        <f t="shared" si="3"/>
        <v>9280</v>
      </c>
      <c r="V209" s="221"/>
    </row>
    <row r="210" spans="1:22" s="4" customFormat="1" ht="40.5" customHeight="1" x14ac:dyDescent="0.25">
      <c r="A210" s="226">
        <v>208</v>
      </c>
      <c r="B210" s="218" t="s">
        <v>275</v>
      </c>
      <c r="C210" s="234" t="s">
        <v>215</v>
      </c>
      <c r="D210" s="247">
        <v>120</v>
      </c>
      <c r="E210" s="247">
        <v>0</v>
      </c>
      <c r="F210" s="247">
        <v>400</v>
      </c>
      <c r="G210" s="247">
        <v>0</v>
      </c>
      <c r="H210" s="247">
        <v>0</v>
      </c>
      <c r="I210" s="247">
        <v>0</v>
      </c>
      <c r="J210" s="248">
        <v>1320</v>
      </c>
      <c r="K210" s="247">
        <v>0</v>
      </c>
      <c r="L210" s="247">
        <v>0</v>
      </c>
      <c r="M210" s="247">
        <v>0</v>
      </c>
      <c r="N210" s="247">
        <v>0</v>
      </c>
      <c r="O210" s="247">
        <v>500</v>
      </c>
      <c r="P210" s="247">
        <v>0</v>
      </c>
      <c r="Q210" s="247">
        <v>0</v>
      </c>
      <c r="R210" s="247">
        <v>0</v>
      </c>
      <c r="S210" s="247">
        <v>0</v>
      </c>
      <c r="T210" s="220">
        <v>4000</v>
      </c>
      <c r="U210" s="249">
        <f t="shared" si="3"/>
        <v>6340</v>
      </c>
      <c r="V210" s="221"/>
    </row>
    <row r="211" spans="1:22" s="4" customFormat="1" ht="40.5" customHeight="1" x14ac:dyDescent="0.25">
      <c r="A211" s="226">
        <v>209</v>
      </c>
      <c r="B211" s="218" t="s">
        <v>259</v>
      </c>
      <c r="C211" s="234" t="s">
        <v>215</v>
      </c>
      <c r="D211" s="247">
        <v>0</v>
      </c>
      <c r="E211" s="247">
        <v>0</v>
      </c>
      <c r="F211" s="247">
        <v>10000</v>
      </c>
      <c r="G211" s="247">
        <v>1200</v>
      </c>
      <c r="H211" s="247">
        <v>1600</v>
      </c>
      <c r="I211" s="247">
        <v>0</v>
      </c>
      <c r="J211" s="248">
        <v>160</v>
      </c>
      <c r="K211" s="247">
        <v>0</v>
      </c>
      <c r="L211" s="247">
        <v>0</v>
      </c>
      <c r="M211" s="247">
        <v>0</v>
      </c>
      <c r="N211" s="247">
        <v>0</v>
      </c>
      <c r="O211" s="247">
        <v>0</v>
      </c>
      <c r="P211" s="247">
        <v>0</v>
      </c>
      <c r="Q211" s="247">
        <v>0</v>
      </c>
      <c r="R211" s="247">
        <v>0</v>
      </c>
      <c r="S211" s="247">
        <v>0</v>
      </c>
      <c r="T211" s="220">
        <v>0</v>
      </c>
      <c r="U211" s="249">
        <f t="shared" si="3"/>
        <v>12960</v>
      </c>
      <c r="V211" s="221"/>
    </row>
    <row r="212" spans="1:22" s="4" customFormat="1" ht="40.5" customHeight="1" x14ac:dyDescent="0.25">
      <c r="A212" s="226">
        <v>210</v>
      </c>
      <c r="B212" s="218" t="s">
        <v>277</v>
      </c>
      <c r="C212" s="234" t="s">
        <v>215</v>
      </c>
      <c r="D212" s="247">
        <v>0</v>
      </c>
      <c r="E212" s="247">
        <v>0</v>
      </c>
      <c r="F212" s="247">
        <v>0</v>
      </c>
      <c r="G212" s="247">
        <v>1200</v>
      </c>
      <c r="H212" s="247">
        <v>1200</v>
      </c>
      <c r="I212" s="247">
        <v>0</v>
      </c>
      <c r="J212" s="248">
        <v>5820</v>
      </c>
      <c r="K212" s="247">
        <v>0</v>
      </c>
      <c r="L212" s="247">
        <v>0</v>
      </c>
      <c r="M212" s="247">
        <v>0</v>
      </c>
      <c r="N212" s="247">
        <v>0</v>
      </c>
      <c r="O212" s="247">
        <v>1000</v>
      </c>
      <c r="P212" s="247">
        <v>0</v>
      </c>
      <c r="Q212" s="247">
        <v>0</v>
      </c>
      <c r="R212" s="247">
        <v>0</v>
      </c>
      <c r="S212" s="247">
        <v>0</v>
      </c>
      <c r="T212" s="220">
        <v>3400</v>
      </c>
      <c r="U212" s="249">
        <f t="shared" si="3"/>
        <v>12620</v>
      </c>
      <c r="V212" s="221"/>
    </row>
    <row r="213" spans="1:22" s="4" customFormat="1" ht="40.5" customHeight="1" x14ac:dyDescent="0.25">
      <c r="A213" s="226">
        <v>211</v>
      </c>
      <c r="B213" s="218" t="s">
        <v>260</v>
      </c>
      <c r="C213" s="234" t="s">
        <v>215</v>
      </c>
      <c r="D213" s="247">
        <v>0</v>
      </c>
      <c r="E213" s="247">
        <v>0</v>
      </c>
      <c r="F213" s="247">
        <v>0</v>
      </c>
      <c r="G213" s="247">
        <v>600</v>
      </c>
      <c r="H213" s="247">
        <v>0</v>
      </c>
      <c r="I213" s="247">
        <v>0</v>
      </c>
      <c r="J213" s="248">
        <v>0</v>
      </c>
      <c r="K213" s="247">
        <v>0</v>
      </c>
      <c r="L213" s="247">
        <v>0</v>
      </c>
      <c r="M213" s="247">
        <v>0</v>
      </c>
      <c r="N213" s="247">
        <v>0</v>
      </c>
      <c r="O213" s="247">
        <v>100</v>
      </c>
      <c r="P213" s="247">
        <v>0</v>
      </c>
      <c r="Q213" s="247">
        <v>0</v>
      </c>
      <c r="R213" s="247">
        <v>0</v>
      </c>
      <c r="S213" s="247">
        <v>0</v>
      </c>
      <c r="T213" s="220">
        <v>0</v>
      </c>
      <c r="U213" s="249">
        <f t="shared" si="3"/>
        <v>700</v>
      </c>
      <c r="V213" s="221"/>
    </row>
    <row r="214" spans="1:22" s="4" customFormat="1" ht="40.5" customHeight="1" x14ac:dyDescent="0.25">
      <c r="A214" s="226">
        <v>212</v>
      </c>
      <c r="B214" s="218" t="s">
        <v>258</v>
      </c>
      <c r="C214" s="234" t="s">
        <v>215</v>
      </c>
      <c r="D214" s="247">
        <v>0</v>
      </c>
      <c r="E214" s="247">
        <v>0</v>
      </c>
      <c r="F214" s="247">
        <v>0</v>
      </c>
      <c r="G214" s="247">
        <v>600</v>
      </c>
      <c r="H214" s="247">
        <v>0</v>
      </c>
      <c r="I214" s="247">
        <v>0</v>
      </c>
      <c r="J214" s="248">
        <v>0</v>
      </c>
      <c r="K214" s="247">
        <v>0</v>
      </c>
      <c r="L214" s="247">
        <v>0</v>
      </c>
      <c r="M214" s="247">
        <v>0</v>
      </c>
      <c r="N214" s="247">
        <v>0</v>
      </c>
      <c r="O214" s="247">
        <v>0</v>
      </c>
      <c r="P214" s="247">
        <v>0</v>
      </c>
      <c r="Q214" s="247">
        <v>0</v>
      </c>
      <c r="R214" s="247">
        <v>0</v>
      </c>
      <c r="S214" s="247">
        <v>0</v>
      </c>
      <c r="T214" s="220">
        <v>0</v>
      </c>
      <c r="U214" s="249">
        <f t="shared" si="3"/>
        <v>600</v>
      </c>
      <c r="V214" s="221"/>
    </row>
    <row r="215" spans="1:22" s="4" customFormat="1" ht="40.5" customHeight="1" x14ac:dyDescent="0.25">
      <c r="A215" s="226">
        <v>213</v>
      </c>
      <c r="B215" s="218" t="s">
        <v>93</v>
      </c>
      <c r="C215" s="234" t="s">
        <v>215</v>
      </c>
      <c r="D215" s="247">
        <v>0</v>
      </c>
      <c r="E215" s="247">
        <v>0</v>
      </c>
      <c r="F215" s="247">
        <v>0</v>
      </c>
      <c r="G215" s="247">
        <v>600</v>
      </c>
      <c r="H215" s="247">
        <v>300</v>
      </c>
      <c r="I215" s="247">
        <v>0</v>
      </c>
      <c r="J215" s="248">
        <v>320</v>
      </c>
      <c r="K215" s="247">
        <v>14000</v>
      </c>
      <c r="L215" s="247">
        <v>0</v>
      </c>
      <c r="M215" s="247">
        <v>0</v>
      </c>
      <c r="N215" s="247">
        <v>0</v>
      </c>
      <c r="O215" s="247">
        <v>0</v>
      </c>
      <c r="P215" s="247">
        <v>0</v>
      </c>
      <c r="Q215" s="247">
        <v>0</v>
      </c>
      <c r="R215" s="247">
        <v>0</v>
      </c>
      <c r="S215" s="247">
        <v>0</v>
      </c>
      <c r="T215" s="220">
        <v>0</v>
      </c>
      <c r="U215" s="249">
        <f t="shared" si="3"/>
        <v>15220</v>
      </c>
      <c r="V215" s="221"/>
    </row>
    <row r="216" spans="1:22" s="4" customFormat="1" ht="40.5" customHeight="1" x14ac:dyDescent="0.25">
      <c r="A216" s="226">
        <v>214</v>
      </c>
      <c r="B216" s="218" t="s">
        <v>94</v>
      </c>
      <c r="C216" s="234" t="s">
        <v>215</v>
      </c>
      <c r="D216" s="247">
        <v>0</v>
      </c>
      <c r="E216" s="247">
        <v>0</v>
      </c>
      <c r="F216" s="247">
        <v>0</v>
      </c>
      <c r="G216" s="247">
        <v>0</v>
      </c>
      <c r="H216" s="247">
        <v>500</v>
      </c>
      <c r="I216" s="247">
        <v>0</v>
      </c>
      <c r="J216" s="248">
        <v>880</v>
      </c>
      <c r="K216" s="247">
        <v>14000</v>
      </c>
      <c r="L216" s="247">
        <v>0</v>
      </c>
      <c r="M216" s="247">
        <v>0</v>
      </c>
      <c r="N216" s="247">
        <v>0</v>
      </c>
      <c r="O216" s="247">
        <v>0</v>
      </c>
      <c r="P216" s="247">
        <v>0</v>
      </c>
      <c r="Q216" s="247">
        <v>0</v>
      </c>
      <c r="R216" s="247">
        <v>0</v>
      </c>
      <c r="S216" s="247">
        <v>0</v>
      </c>
      <c r="T216" s="220">
        <v>200</v>
      </c>
      <c r="U216" s="249">
        <f t="shared" si="3"/>
        <v>15580</v>
      </c>
      <c r="V216" s="221"/>
    </row>
    <row r="217" spans="1:22" s="4" customFormat="1" ht="40.5" customHeight="1" x14ac:dyDescent="0.25">
      <c r="A217" s="226">
        <v>215</v>
      </c>
      <c r="B217" s="218" t="s">
        <v>96</v>
      </c>
      <c r="C217" s="234" t="s">
        <v>215</v>
      </c>
      <c r="D217" s="247">
        <v>0</v>
      </c>
      <c r="E217" s="247">
        <v>0</v>
      </c>
      <c r="F217" s="247">
        <v>0</v>
      </c>
      <c r="G217" s="247">
        <v>2400</v>
      </c>
      <c r="H217" s="247">
        <v>0</v>
      </c>
      <c r="I217" s="247">
        <v>0</v>
      </c>
      <c r="J217" s="248">
        <v>1000</v>
      </c>
      <c r="K217" s="247">
        <v>12000</v>
      </c>
      <c r="L217" s="247">
        <v>0</v>
      </c>
      <c r="M217" s="247">
        <v>0</v>
      </c>
      <c r="N217" s="247">
        <v>0</v>
      </c>
      <c r="O217" s="247">
        <v>0</v>
      </c>
      <c r="P217" s="247">
        <v>0</v>
      </c>
      <c r="Q217" s="247">
        <v>0</v>
      </c>
      <c r="R217" s="247">
        <v>0</v>
      </c>
      <c r="S217" s="247">
        <v>0</v>
      </c>
      <c r="T217" s="220">
        <v>200</v>
      </c>
      <c r="U217" s="249">
        <f t="shared" si="3"/>
        <v>15600</v>
      </c>
      <c r="V217" s="221"/>
    </row>
    <row r="218" spans="1:22" s="4" customFormat="1" ht="40.5" customHeight="1" x14ac:dyDescent="0.25">
      <c r="A218" s="226">
        <v>216</v>
      </c>
      <c r="B218" s="218" t="s">
        <v>97</v>
      </c>
      <c r="C218" s="234" t="s">
        <v>215</v>
      </c>
      <c r="D218" s="247">
        <v>0</v>
      </c>
      <c r="E218" s="247">
        <v>0</v>
      </c>
      <c r="F218" s="247">
        <v>0</v>
      </c>
      <c r="G218" s="247">
        <v>1500</v>
      </c>
      <c r="H218" s="247">
        <v>0</v>
      </c>
      <c r="I218" s="247">
        <v>0</v>
      </c>
      <c r="J218" s="248">
        <v>0</v>
      </c>
      <c r="K218" s="247">
        <v>600</v>
      </c>
      <c r="L218" s="247">
        <v>0</v>
      </c>
      <c r="M218" s="247">
        <v>0</v>
      </c>
      <c r="N218" s="247">
        <v>0</v>
      </c>
      <c r="O218" s="247">
        <v>0</v>
      </c>
      <c r="P218" s="247">
        <v>0</v>
      </c>
      <c r="Q218" s="247">
        <v>0</v>
      </c>
      <c r="R218" s="247">
        <v>0</v>
      </c>
      <c r="S218" s="247">
        <v>0</v>
      </c>
      <c r="T218" s="220">
        <v>0</v>
      </c>
      <c r="U218" s="249">
        <f t="shared" si="3"/>
        <v>2100</v>
      </c>
      <c r="V218" s="221"/>
    </row>
    <row r="219" spans="1:22" s="4" customFormat="1" ht="40.5" customHeight="1" x14ac:dyDescent="0.25">
      <c r="A219" s="226">
        <v>217</v>
      </c>
      <c r="B219" s="218" t="s">
        <v>261</v>
      </c>
      <c r="C219" s="234" t="s">
        <v>215</v>
      </c>
      <c r="D219" s="247">
        <v>0</v>
      </c>
      <c r="E219" s="247">
        <v>0</v>
      </c>
      <c r="F219" s="247">
        <v>0</v>
      </c>
      <c r="G219" s="247">
        <v>1500</v>
      </c>
      <c r="H219" s="247">
        <v>0</v>
      </c>
      <c r="I219" s="247">
        <v>0</v>
      </c>
      <c r="J219" s="248">
        <v>60</v>
      </c>
      <c r="K219" s="247">
        <v>0</v>
      </c>
      <c r="L219" s="247">
        <v>0</v>
      </c>
      <c r="M219" s="247">
        <v>0</v>
      </c>
      <c r="N219" s="247">
        <v>0</v>
      </c>
      <c r="O219" s="247">
        <v>0</v>
      </c>
      <c r="P219" s="247">
        <v>0</v>
      </c>
      <c r="Q219" s="247">
        <v>0</v>
      </c>
      <c r="R219" s="247">
        <v>0</v>
      </c>
      <c r="S219" s="247">
        <v>0</v>
      </c>
      <c r="T219" s="220">
        <v>0</v>
      </c>
      <c r="U219" s="249">
        <f t="shared" si="3"/>
        <v>1560</v>
      </c>
      <c r="V219" s="221"/>
    </row>
    <row r="220" spans="1:22" s="4" customFormat="1" ht="40.5" customHeight="1" x14ac:dyDescent="0.25">
      <c r="A220" s="226">
        <v>218</v>
      </c>
      <c r="B220" s="218" t="s">
        <v>262</v>
      </c>
      <c r="C220" s="234" t="s">
        <v>215</v>
      </c>
      <c r="D220" s="247">
        <v>0</v>
      </c>
      <c r="E220" s="247">
        <v>0</v>
      </c>
      <c r="F220" s="247">
        <v>0</v>
      </c>
      <c r="G220" s="247">
        <v>2000</v>
      </c>
      <c r="H220" s="247">
        <v>0</v>
      </c>
      <c r="I220" s="247">
        <v>0</v>
      </c>
      <c r="J220" s="248">
        <v>0</v>
      </c>
      <c r="K220" s="247">
        <v>0</v>
      </c>
      <c r="L220" s="247">
        <v>0</v>
      </c>
      <c r="M220" s="247">
        <v>0</v>
      </c>
      <c r="N220" s="247">
        <v>0</v>
      </c>
      <c r="O220" s="247">
        <v>0</v>
      </c>
      <c r="P220" s="247">
        <v>0</v>
      </c>
      <c r="Q220" s="247">
        <v>0</v>
      </c>
      <c r="R220" s="247">
        <v>0</v>
      </c>
      <c r="S220" s="247">
        <v>0</v>
      </c>
      <c r="T220" s="220">
        <v>0</v>
      </c>
      <c r="U220" s="249">
        <f t="shared" si="3"/>
        <v>2000</v>
      </c>
      <c r="V220" s="221"/>
    </row>
    <row r="221" spans="1:22" s="4" customFormat="1" ht="40.5" customHeight="1" x14ac:dyDescent="0.25">
      <c r="A221" s="226">
        <v>219</v>
      </c>
      <c r="B221" s="218" t="s">
        <v>263</v>
      </c>
      <c r="C221" s="234" t="s">
        <v>215</v>
      </c>
      <c r="D221" s="247">
        <v>0</v>
      </c>
      <c r="E221" s="247">
        <v>0</v>
      </c>
      <c r="F221" s="247">
        <v>0</v>
      </c>
      <c r="G221" s="247">
        <v>2500</v>
      </c>
      <c r="H221" s="247">
        <v>0</v>
      </c>
      <c r="I221" s="247">
        <v>0</v>
      </c>
      <c r="J221" s="248">
        <v>0</v>
      </c>
      <c r="K221" s="247">
        <v>0</v>
      </c>
      <c r="L221" s="247">
        <v>0</v>
      </c>
      <c r="M221" s="247">
        <v>0</v>
      </c>
      <c r="N221" s="247">
        <v>0</v>
      </c>
      <c r="O221" s="247">
        <v>0</v>
      </c>
      <c r="P221" s="247">
        <v>0</v>
      </c>
      <c r="Q221" s="247">
        <v>0</v>
      </c>
      <c r="R221" s="247">
        <v>0</v>
      </c>
      <c r="S221" s="247">
        <v>0</v>
      </c>
      <c r="T221" s="220">
        <v>0</v>
      </c>
      <c r="U221" s="249">
        <f t="shared" si="3"/>
        <v>2500</v>
      </c>
      <c r="V221" s="221"/>
    </row>
    <row r="222" spans="1:22" s="4" customFormat="1" ht="40.5" customHeight="1" x14ac:dyDescent="0.25">
      <c r="A222" s="226">
        <v>220</v>
      </c>
      <c r="B222" s="218" t="s">
        <v>264</v>
      </c>
      <c r="C222" s="234" t="s">
        <v>215</v>
      </c>
      <c r="D222" s="247">
        <v>0</v>
      </c>
      <c r="E222" s="247">
        <v>0</v>
      </c>
      <c r="F222" s="247">
        <v>0</v>
      </c>
      <c r="G222" s="247">
        <v>1500</v>
      </c>
      <c r="H222" s="247">
        <v>0</v>
      </c>
      <c r="I222" s="247">
        <v>0</v>
      </c>
      <c r="J222" s="248">
        <v>0</v>
      </c>
      <c r="K222" s="247">
        <v>0</v>
      </c>
      <c r="L222" s="247">
        <v>0</v>
      </c>
      <c r="M222" s="247">
        <v>0</v>
      </c>
      <c r="N222" s="247">
        <v>0</v>
      </c>
      <c r="O222" s="247">
        <v>0</v>
      </c>
      <c r="P222" s="247">
        <v>0</v>
      </c>
      <c r="Q222" s="247">
        <v>0</v>
      </c>
      <c r="R222" s="247">
        <v>0</v>
      </c>
      <c r="S222" s="247">
        <v>0</v>
      </c>
      <c r="T222" s="220">
        <v>0</v>
      </c>
      <c r="U222" s="249">
        <f t="shared" si="3"/>
        <v>1500</v>
      </c>
      <c r="V222" s="221"/>
    </row>
    <row r="223" spans="1:22" s="4" customFormat="1" ht="40.5" customHeight="1" x14ac:dyDescent="0.25">
      <c r="A223" s="226">
        <v>221</v>
      </c>
      <c r="B223" s="218" t="s">
        <v>342</v>
      </c>
      <c r="C223" s="234" t="s">
        <v>215</v>
      </c>
      <c r="D223" s="247">
        <v>0</v>
      </c>
      <c r="E223" s="247">
        <v>0</v>
      </c>
      <c r="F223" s="247">
        <v>0</v>
      </c>
      <c r="G223" s="247">
        <v>1200</v>
      </c>
      <c r="H223" s="247">
        <v>0</v>
      </c>
      <c r="I223" s="247">
        <v>0</v>
      </c>
      <c r="J223" s="248">
        <v>0</v>
      </c>
      <c r="K223" s="247">
        <v>3000</v>
      </c>
      <c r="L223" s="247">
        <v>0</v>
      </c>
      <c r="M223" s="247">
        <v>0</v>
      </c>
      <c r="N223" s="247">
        <v>0</v>
      </c>
      <c r="O223" s="247">
        <v>0</v>
      </c>
      <c r="P223" s="247">
        <v>0</v>
      </c>
      <c r="Q223" s="247">
        <v>0</v>
      </c>
      <c r="R223" s="247">
        <v>0</v>
      </c>
      <c r="S223" s="247">
        <v>0</v>
      </c>
      <c r="T223" s="220">
        <v>0</v>
      </c>
      <c r="U223" s="249">
        <f t="shared" si="3"/>
        <v>4200</v>
      </c>
      <c r="V223" s="221"/>
    </row>
    <row r="224" spans="1:22" s="4" customFormat="1" ht="40.5" customHeight="1" x14ac:dyDescent="0.25">
      <c r="A224" s="226">
        <v>222</v>
      </c>
      <c r="B224" s="218" t="s">
        <v>343</v>
      </c>
      <c r="C224" s="234" t="s">
        <v>215</v>
      </c>
      <c r="D224" s="247">
        <v>0</v>
      </c>
      <c r="E224" s="247">
        <v>0</v>
      </c>
      <c r="F224" s="247">
        <v>0</v>
      </c>
      <c r="G224" s="247">
        <v>2000</v>
      </c>
      <c r="H224" s="247">
        <v>0</v>
      </c>
      <c r="I224" s="247">
        <v>0</v>
      </c>
      <c r="J224" s="248">
        <v>0</v>
      </c>
      <c r="K224" s="247">
        <v>240</v>
      </c>
      <c r="L224" s="247">
        <v>0</v>
      </c>
      <c r="M224" s="247">
        <v>0</v>
      </c>
      <c r="N224" s="247">
        <v>0</v>
      </c>
      <c r="O224" s="247">
        <v>500</v>
      </c>
      <c r="P224" s="247">
        <v>0</v>
      </c>
      <c r="Q224" s="247">
        <v>0</v>
      </c>
      <c r="R224" s="247">
        <v>0</v>
      </c>
      <c r="S224" s="247">
        <v>0</v>
      </c>
      <c r="T224" s="220">
        <v>0</v>
      </c>
      <c r="U224" s="249">
        <f t="shared" si="3"/>
        <v>2740</v>
      </c>
      <c r="V224" s="221"/>
    </row>
    <row r="225" spans="1:22" s="4" customFormat="1" ht="40.5" customHeight="1" x14ac:dyDescent="0.25">
      <c r="A225" s="226">
        <v>223</v>
      </c>
      <c r="B225" s="218" t="s">
        <v>344</v>
      </c>
      <c r="C225" s="234" t="s">
        <v>215</v>
      </c>
      <c r="D225" s="247">
        <v>0</v>
      </c>
      <c r="E225" s="247">
        <v>0</v>
      </c>
      <c r="F225" s="247">
        <v>1000</v>
      </c>
      <c r="G225" s="247">
        <v>0</v>
      </c>
      <c r="H225" s="247">
        <v>0</v>
      </c>
      <c r="I225" s="247">
        <v>0</v>
      </c>
      <c r="J225" s="248">
        <v>0</v>
      </c>
      <c r="K225" s="247">
        <v>8000</v>
      </c>
      <c r="L225" s="247">
        <v>0</v>
      </c>
      <c r="M225" s="247">
        <v>0</v>
      </c>
      <c r="N225" s="247">
        <v>0</v>
      </c>
      <c r="O225" s="247">
        <v>500</v>
      </c>
      <c r="P225" s="247">
        <v>0</v>
      </c>
      <c r="Q225" s="247">
        <v>0</v>
      </c>
      <c r="R225" s="247">
        <v>0</v>
      </c>
      <c r="S225" s="247">
        <v>0</v>
      </c>
      <c r="T225" s="220">
        <v>0</v>
      </c>
      <c r="U225" s="249">
        <f t="shared" si="3"/>
        <v>9500</v>
      </c>
      <c r="V225" s="221"/>
    </row>
    <row r="226" spans="1:22" s="4" customFormat="1" ht="40.5" customHeight="1" x14ac:dyDescent="0.25">
      <c r="A226" s="226">
        <v>224</v>
      </c>
      <c r="B226" s="218" t="s">
        <v>345</v>
      </c>
      <c r="C226" s="234" t="s">
        <v>215</v>
      </c>
      <c r="D226" s="247">
        <v>0</v>
      </c>
      <c r="E226" s="247">
        <v>0</v>
      </c>
      <c r="F226" s="247">
        <v>0</v>
      </c>
      <c r="G226" s="247">
        <v>0</v>
      </c>
      <c r="H226" s="247">
        <v>0</v>
      </c>
      <c r="I226" s="247">
        <v>0</v>
      </c>
      <c r="J226" s="248">
        <v>0</v>
      </c>
      <c r="K226" s="247">
        <v>2400</v>
      </c>
      <c r="L226" s="247">
        <v>0</v>
      </c>
      <c r="M226" s="247">
        <v>0</v>
      </c>
      <c r="N226" s="247">
        <v>0</v>
      </c>
      <c r="O226" s="247">
        <v>0</v>
      </c>
      <c r="P226" s="247">
        <v>0</v>
      </c>
      <c r="Q226" s="247">
        <v>0</v>
      </c>
      <c r="R226" s="247">
        <v>0</v>
      </c>
      <c r="S226" s="247">
        <v>0</v>
      </c>
      <c r="T226" s="220">
        <v>0</v>
      </c>
      <c r="U226" s="249">
        <f t="shared" si="3"/>
        <v>2400</v>
      </c>
      <c r="V226" s="221"/>
    </row>
    <row r="227" spans="1:22" s="4" customFormat="1" ht="40.5" customHeight="1" x14ac:dyDescent="0.25">
      <c r="A227" s="226">
        <v>225</v>
      </c>
      <c r="B227" s="218" t="s">
        <v>346</v>
      </c>
      <c r="C227" s="234" t="s">
        <v>215</v>
      </c>
      <c r="D227" s="247">
        <v>0</v>
      </c>
      <c r="E227" s="247">
        <v>0</v>
      </c>
      <c r="F227" s="247">
        <v>0</v>
      </c>
      <c r="G227" s="247">
        <v>0</v>
      </c>
      <c r="H227" s="247">
        <v>0</v>
      </c>
      <c r="I227" s="247">
        <v>0</v>
      </c>
      <c r="J227" s="248">
        <v>0</v>
      </c>
      <c r="K227" s="247">
        <v>600</v>
      </c>
      <c r="L227" s="247">
        <v>0</v>
      </c>
      <c r="M227" s="247">
        <v>0</v>
      </c>
      <c r="N227" s="247">
        <v>0</v>
      </c>
      <c r="O227" s="247">
        <v>0</v>
      </c>
      <c r="P227" s="247">
        <v>0</v>
      </c>
      <c r="Q227" s="247">
        <v>0</v>
      </c>
      <c r="R227" s="247">
        <v>0</v>
      </c>
      <c r="S227" s="247">
        <v>0</v>
      </c>
      <c r="T227" s="220">
        <v>0</v>
      </c>
      <c r="U227" s="249">
        <f t="shared" si="3"/>
        <v>600</v>
      </c>
      <c r="V227" s="221"/>
    </row>
    <row r="228" spans="1:22" s="4" customFormat="1" ht="40.5" customHeight="1" x14ac:dyDescent="0.25">
      <c r="A228" s="226">
        <v>226</v>
      </c>
      <c r="B228" s="218" t="s">
        <v>347</v>
      </c>
      <c r="C228" s="234" t="s">
        <v>215</v>
      </c>
      <c r="D228" s="247">
        <v>0</v>
      </c>
      <c r="E228" s="247">
        <v>0</v>
      </c>
      <c r="F228" s="247">
        <v>0</v>
      </c>
      <c r="G228" s="247">
        <v>0</v>
      </c>
      <c r="H228" s="247">
        <v>0</v>
      </c>
      <c r="I228" s="247">
        <v>0</v>
      </c>
      <c r="J228" s="248">
        <v>0</v>
      </c>
      <c r="K228" s="247">
        <v>600</v>
      </c>
      <c r="L228" s="247">
        <v>0</v>
      </c>
      <c r="M228" s="247">
        <v>0</v>
      </c>
      <c r="N228" s="247">
        <v>0</v>
      </c>
      <c r="O228" s="247">
        <v>0</v>
      </c>
      <c r="P228" s="247">
        <v>0</v>
      </c>
      <c r="Q228" s="247">
        <v>0</v>
      </c>
      <c r="R228" s="247">
        <v>0</v>
      </c>
      <c r="S228" s="247">
        <v>0</v>
      </c>
      <c r="T228" s="220">
        <v>0</v>
      </c>
      <c r="U228" s="249">
        <f t="shared" si="3"/>
        <v>600</v>
      </c>
      <c r="V228" s="221"/>
    </row>
    <row r="229" spans="1:22" s="4" customFormat="1" ht="40.5" customHeight="1" x14ac:dyDescent="0.25">
      <c r="A229" s="226">
        <v>227</v>
      </c>
      <c r="B229" s="218" t="s">
        <v>373</v>
      </c>
      <c r="C229" s="234" t="s">
        <v>215</v>
      </c>
      <c r="D229" s="247">
        <v>0</v>
      </c>
      <c r="E229" s="247">
        <v>0</v>
      </c>
      <c r="F229" s="247">
        <v>0</v>
      </c>
      <c r="G229" s="247">
        <v>0</v>
      </c>
      <c r="H229" s="247">
        <v>0</v>
      </c>
      <c r="I229" s="247">
        <v>0</v>
      </c>
      <c r="J229" s="248">
        <v>0</v>
      </c>
      <c r="K229" s="247">
        <v>240</v>
      </c>
      <c r="L229" s="247">
        <v>0</v>
      </c>
      <c r="M229" s="247">
        <v>0</v>
      </c>
      <c r="N229" s="247">
        <v>0</v>
      </c>
      <c r="O229" s="247">
        <v>0</v>
      </c>
      <c r="P229" s="247">
        <v>0</v>
      </c>
      <c r="Q229" s="247">
        <v>0</v>
      </c>
      <c r="R229" s="247">
        <v>0</v>
      </c>
      <c r="S229" s="247">
        <v>0</v>
      </c>
      <c r="T229" s="220">
        <v>0</v>
      </c>
      <c r="U229" s="249">
        <f t="shared" si="3"/>
        <v>240</v>
      </c>
      <c r="V229" s="221"/>
    </row>
    <row r="230" spans="1:22" s="4" customFormat="1" ht="40.5" customHeight="1" x14ac:dyDescent="0.25">
      <c r="A230" s="226">
        <v>228</v>
      </c>
      <c r="B230" s="218" t="s">
        <v>374</v>
      </c>
      <c r="C230" s="234" t="s">
        <v>215</v>
      </c>
      <c r="D230" s="247">
        <v>0</v>
      </c>
      <c r="E230" s="247">
        <v>0</v>
      </c>
      <c r="F230" s="247">
        <v>0</v>
      </c>
      <c r="G230" s="247">
        <v>0</v>
      </c>
      <c r="H230" s="247">
        <v>0</v>
      </c>
      <c r="I230" s="247">
        <v>0</v>
      </c>
      <c r="J230" s="248">
        <v>0</v>
      </c>
      <c r="K230" s="247">
        <v>240</v>
      </c>
      <c r="L230" s="247">
        <v>0</v>
      </c>
      <c r="M230" s="247">
        <v>0</v>
      </c>
      <c r="N230" s="247">
        <v>0</v>
      </c>
      <c r="O230" s="247">
        <v>0</v>
      </c>
      <c r="P230" s="247">
        <v>0</v>
      </c>
      <c r="Q230" s="247">
        <v>0</v>
      </c>
      <c r="R230" s="247">
        <v>0</v>
      </c>
      <c r="S230" s="247">
        <v>0</v>
      </c>
      <c r="T230" s="220">
        <v>0</v>
      </c>
      <c r="U230" s="249">
        <f t="shared" si="3"/>
        <v>240</v>
      </c>
      <c r="V230" s="221"/>
    </row>
    <row r="231" spans="1:22" s="4" customFormat="1" ht="40.5" customHeight="1" x14ac:dyDescent="0.25">
      <c r="A231" s="226">
        <v>229</v>
      </c>
      <c r="B231" s="218" t="s">
        <v>375</v>
      </c>
      <c r="C231" s="234" t="s">
        <v>215</v>
      </c>
      <c r="D231" s="247">
        <v>0</v>
      </c>
      <c r="E231" s="247">
        <v>0</v>
      </c>
      <c r="F231" s="247">
        <v>0</v>
      </c>
      <c r="G231" s="247">
        <v>0</v>
      </c>
      <c r="H231" s="247">
        <v>0</v>
      </c>
      <c r="I231" s="247">
        <v>0</v>
      </c>
      <c r="J231" s="248">
        <v>0</v>
      </c>
      <c r="K231" s="247">
        <v>240</v>
      </c>
      <c r="L231" s="247">
        <v>0</v>
      </c>
      <c r="M231" s="247">
        <v>0</v>
      </c>
      <c r="N231" s="247">
        <v>0</v>
      </c>
      <c r="O231" s="247">
        <v>0</v>
      </c>
      <c r="P231" s="247">
        <v>0</v>
      </c>
      <c r="Q231" s="247">
        <v>0</v>
      </c>
      <c r="R231" s="247">
        <v>0</v>
      </c>
      <c r="S231" s="247">
        <v>0</v>
      </c>
      <c r="T231" s="220">
        <v>0</v>
      </c>
      <c r="U231" s="249">
        <f t="shared" si="3"/>
        <v>240</v>
      </c>
      <c r="V231" s="221"/>
    </row>
    <row r="232" spans="1:22" s="4" customFormat="1" ht="40.5" customHeight="1" x14ac:dyDescent="0.25">
      <c r="A232" s="226">
        <v>230</v>
      </c>
      <c r="B232" s="218" t="s">
        <v>374</v>
      </c>
      <c r="C232" s="234" t="s">
        <v>215</v>
      </c>
      <c r="D232" s="247">
        <v>0</v>
      </c>
      <c r="E232" s="247">
        <v>0</v>
      </c>
      <c r="F232" s="247">
        <v>0</v>
      </c>
      <c r="G232" s="247">
        <v>0</v>
      </c>
      <c r="H232" s="247">
        <v>0</v>
      </c>
      <c r="I232" s="247">
        <v>0</v>
      </c>
      <c r="J232" s="248">
        <v>0</v>
      </c>
      <c r="K232" s="247">
        <v>240</v>
      </c>
      <c r="L232" s="247">
        <v>0</v>
      </c>
      <c r="M232" s="247">
        <v>0</v>
      </c>
      <c r="N232" s="247">
        <v>0</v>
      </c>
      <c r="O232" s="247">
        <v>0</v>
      </c>
      <c r="P232" s="247">
        <v>0</v>
      </c>
      <c r="Q232" s="247">
        <v>0</v>
      </c>
      <c r="R232" s="247">
        <v>0</v>
      </c>
      <c r="S232" s="247">
        <v>0</v>
      </c>
      <c r="T232" s="220">
        <v>0</v>
      </c>
      <c r="U232" s="249">
        <f t="shared" si="3"/>
        <v>240</v>
      </c>
      <c r="V232" s="221"/>
    </row>
    <row r="233" spans="1:22" s="4" customFormat="1" ht="40.5" customHeight="1" x14ac:dyDescent="0.25">
      <c r="A233" s="226">
        <v>231</v>
      </c>
      <c r="B233" s="218" t="s">
        <v>376</v>
      </c>
      <c r="C233" s="234" t="s">
        <v>215</v>
      </c>
      <c r="D233" s="247">
        <v>0</v>
      </c>
      <c r="E233" s="247">
        <v>0</v>
      </c>
      <c r="F233" s="247">
        <v>0</v>
      </c>
      <c r="G233" s="247">
        <v>0</v>
      </c>
      <c r="H233" s="247">
        <v>0</v>
      </c>
      <c r="I233" s="247">
        <v>0</v>
      </c>
      <c r="J233" s="248">
        <v>0</v>
      </c>
      <c r="K233" s="247">
        <v>120</v>
      </c>
      <c r="L233" s="247">
        <v>0</v>
      </c>
      <c r="M233" s="247">
        <v>0</v>
      </c>
      <c r="N233" s="247">
        <v>0</v>
      </c>
      <c r="O233" s="247">
        <v>0</v>
      </c>
      <c r="P233" s="247">
        <v>0</v>
      </c>
      <c r="Q233" s="247">
        <v>0</v>
      </c>
      <c r="R233" s="247">
        <v>0</v>
      </c>
      <c r="S233" s="247">
        <v>0</v>
      </c>
      <c r="T233" s="220">
        <v>0</v>
      </c>
      <c r="U233" s="249">
        <f t="shared" si="3"/>
        <v>120</v>
      </c>
      <c r="V233" s="221"/>
    </row>
    <row r="234" spans="1:22" s="4" customFormat="1" ht="40.5" customHeight="1" x14ac:dyDescent="0.25">
      <c r="A234" s="226">
        <v>232</v>
      </c>
      <c r="B234" s="218" t="s">
        <v>378</v>
      </c>
      <c r="C234" s="234" t="s">
        <v>215</v>
      </c>
      <c r="D234" s="247">
        <v>0</v>
      </c>
      <c r="E234" s="247">
        <v>0</v>
      </c>
      <c r="F234" s="247">
        <v>0</v>
      </c>
      <c r="G234" s="247">
        <v>0</v>
      </c>
      <c r="H234" s="247">
        <v>0</v>
      </c>
      <c r="I234" s="247">
        <v>0</v>
      </c>
      <c r="J234" s="248">
        <v>0</v>
      </c>
      <c r="K234" s="247">
        <v>240</v>
      </c>
      <c r="L234" s="247">
        <v>0</v>
      </c>
      <c r="M234" s="247">
        <v>0</v>
      </c>
      <c r="N234" s="247">
        <v>0</v>
      </c>
      <c r="O234" s="247">
        <v>0</v>
      </c>
      <c r="P234" s="247">
        <v>0</v>
      </c>
      <c r="Q234" s="247">
        <v>0</v>
      </c>
      <c r="R234" s="247">
        <v>0</v>
      </c>
      <c r="S234" s="247">
        <v>0</v>
      </c>
      <c r="T234" s="220">
        <v>0</v>
      </c>
      <c r="U234" s="249">
        <f t="shared" si="3"/>
        <v>240</v>
      </c>
      <c r="V234" s="221"/>
    </row>
    <row r="235" spans="1:22" s="4" customFormat="1" ht="40.5" customHeight="1" x14ac:dyDescent="0.25">
      <c r="A235" s="226">
        <v>233</v>
      </c>
      <c r="B235" s="218" t="s">
        <v>234</v>
      </c>
      <c r="C235" s="219" t="s">
        <v>18</v>
      </c>
      <c r="D235" s="247">
        <v>0</v>
      </c>
      <c r="E235" s="247">
        <v>10000</v>
      </c>
      <c r="F235" s="247">
        <v>0</v>
      </c>
      <c r="G235" s="247">
        <v>0</v>
      </c>
      <c r="H235" s="247">
        <v>0</v>
      </c>
      <c r="I235" s="247">
        <v>0</v>
      </c>
      <c r="J235" s="248">
        <v>0</v>
      </c>
      <c r="K235" s="247">
        <v>0</v>
      </c>
      <c r="L235" s="247">
        <v>0</v>
      </c>
      <c r="M235" s="247">
        <v>0</v>
      </c>
      <c r="N235" s="247">
        <v>0</v>
      </c>
      <c r="O235" s="247">
        <v>0</v>
      </c>
      <c r="P235" s="247">
        <v>0</v>
      </c>
      <c r="Q235" s="247">
        <v>0</v>
      </c>
      <c r="R235" s="247">
        <v>0</v>
      </c>
      <c r="S235" s="247">
        <v>0</v>
      </c>
      <c r="T235" s="220">
        <v>0</v>
      </c>
      <c r="U235" s="249">
        <f t="shared" si="3"/>
        <v>10000</v>
      </c>
      <c r="V235" s="221"/>
    </row>
    <row r="236" spans="1:22" s="4" customFormat="1" ht="40.5" customHeight="1" x14ac:dyDescent="0.25">
      <c r="A236" s="226">
        <v>234</v>
      </c>
      <c r="B236" s="218" t="s">
        <v>235</v>
      </c>
      <c r="C236" s="219" t="s">
        <v>18</v>
      </c>
      <c r="D236" s="247">
        <v>1000</v>
      </c>
      <c r="E236" s="247">
        <v>1000</v>
      </c>
      <c r="F236" s="247">
        <v>0</v>
      </c>
      <c r="G236" s="247">
        <v>0</v>
      </c>
      <c r="H236" s="247">
        <v>0</v>
      </c>
      <c r="I236" s="247">
        <v>0</v>
      </c>
      <c r="J236" s="248">
        <v>0</v>
      </c>
      <c r="K236" s="247">
        <v>0</v>
      </c>
      <c r="L236" s="247">
        <v>0</v>
      </c>
      <c r="M236" s="247">
        <v>0</v>
      </c>
      <c r="N236" s="247">
        <v>0</v>
      </c>
      <c r="O236" s="247">
        <v>0</v>
      </c>
      <c r="P236" s="247">
        <v>0</v>
      </c>
      <c r="Q236" s="247">
        <v>0</v>
      </c>
      <c r="R236" s="247">
        <v>0</v>
      </c>
      <c r="S236" s="247">
        <v>50</v>
      </c>
      <c r="T236" s="220">
        <v>0</v>
      </c>
      <c r="U236" s="249">
        <f t="shared" si="3"/>
        <v>2050</v>
      </c>
      <c r="V236" s="221"/>
    </row>
    <row r="237" spans="1:22" s="4" customFormat="1" ht="40.5" customHeight="1" x14ac:dyDescent="0.25">
      <c r="A237" s="226">
        <v>235</v>
      </c>
      <c r="B237" s="218" t="s">
        <v>291</v>
      </c>
      <c r="C237" s="219" t="s">
        <v>18</v>
      </c>
      <c r="D237" s="247">
        <v>0</v>
      </c>
      <c r="E237" s="247">
        <v>0</v>
      </c>
      <c r="F237" s="247">
        <v>0</v>
      </c>
      <c r="G237" s="247">
        <v>0</v>
      </c>
      <c r="H237" s="247">
        <v>0</v>
      </c>
      <c r="I237" s="247">
        <v>0</v>
      </c>
      <c r="J237" s="248">
        <v>0</v>
      </c>
      <c r="K237" s="247">
        <v>100000</v>
      </c>
      <c r="L237" s="247">
        <v>0</v>
      </c>
      <c r="M237" s="247">
        <v>0</v>
      </c>
      <c r="N237" s="247">
        <v>0</v>
      </c>
      <c r="O237" s="247">
        <v>0</v>
      </c>
      <c r="P237" s="247">
        <v>0</v>
      </c>
      <c r="Q237" s="247">
        <v>0</v>
      </c>
      <c r="R237" s="247">
        <v>0</v>
      </c>
      <c r="S237" s="247">
        <v>2000</v>
      </c>
      <c r="T237" s="220">
        <v>0</v>
      </c>
      <c r="U237" s="249">
        <f t="shared" si="3"/>
        <v>102000</v>
      </c>
      <c r="V237" s="221"/>
    </row>
    <row r="238" spans="1:22" s="4" customFormat="1" ht="40.5" customHeight="1" x14ac:dyDescent="0.25">
      <c r="A238" s="226">
        <v>236</v>
      </c>
      <c r="B238" s="218" t="s">
        <v>236</v>
      </c>
      <c r="C238" s="219" t="s">
        <v>138</v>
      </c>
      <c r="D238" s="247">
        <v>1000</v>
      </c>
      <c r="E238" s="247">
        <v>0</v>
      </c>
      <c r="F238" s="247">
        <v>1000</v>
      </c>
      <c r="G238" s="247">
        <v>10000</v>
      </c>
      <c r="H238" s="247">
        <v>3458</v>
      </c>
      <c r="I238" s="247">
        <v>0</v>
      </c>
      <c r="J238" s="248">
        <v>0</v>
      </c>
      <c r="K238" s="247">
        <v>600</v>
      </c>
      <c r="L238" s="247">
        <v>0</v>
      </c>
      <c r="M238" s="247">
        <v>0</v>
      </c>
      <c r="N238" s="247">
        <v>0</v>
      </c>
      <c r="O238" s="247">
        <v>0</v>
      </c>
      <c r="P238" s="247">
        <v>0</v>
      </c>
      <c r="Q238" s="247">
        <v>0</v>
      </c>
      <c r="R238" s="247">
        <v>0</v>
      </c>
      <c r="S238" s="247">
        <v>0</v>
      </c>
      <c r="T238" s="220">
        <v>1400</v>
      </c>
      <c r="U238" s="249">
        <f t="shared" si="3"/>
        <v>17458</v>
      </c>
      <c r="V238" s="221"/>
    </row>
    <row r="239" spans="1:22" s="4" customFormat="1" ht="40.5" customHeight="1" x14ac:dyDescent="0.25">
      <c r="A239" s="226">
        <v>237</v>
      </c>
      <c r="B239" s="218" t="s">
        <v>299</v>
      </c>
      <c r="C239" s="219" t="s">
        <v>138</v>
      </c>
      <c r="D239" s="247">
        <v>0</v>
      </c>
      <c r="E239" s="247">
        <v>0</v>
      </c>
      <c r="F239" s="247">
        <v>2000</v>
      </c>
      <c r="G239" s="247">
        <v>0</v>
      </c>
      <c r="H239" s="247">
        <v>0</v>
      </c>
      <c r="I239" s="247">
        <v>0</v>
      </c>
      <c r="J239" s="248">
        <v>0</v>
      </c>
      <c r="K239" s="247">
        <v>0</v>
      </c>
      <c r="L239" s="247">
        <v>0</v>
      </c>
      <c r="M239" s="247">
        <v>0</v>
      </c>
      <c r="N239" s="247">
        <v>0</v>
      </c>
      <c r="O239" s="247">
        <v>0</v>
      </c>
      <c r="P239" s="247">
        <v>0</v>
      </c>
      <c r="Q239" s="247">
        <v>0</v>
      </c>
      <c r="R239" s="247">
        <v>0</v>
      </c>
      <c r="S239" s="247">
        <v>0</v>
      </c>
      <c r="T239" s="220">
        <v>0</v>
      </c>
      <c r="U239" s="249">
        <f t="shared" si="3"/>
        <v>2000</v>
      </c>
      <c r="V239" s="221"/>
    </row>
    <row r="240" spans="1:22" s="4" customFormat="1" ht="40.5" customHeight="1" x14ac:dyDescent="0.25">
      <c r="A240" s="226">
        <v>238</v>
      </c>
      <c r="B240" s="218" t="s">
        <v>237</v>
      </c>
      <c r="C240" s="219" t="s">
        <v>138</v>
      </c>
      <c r="D240" s="247">
        <v>100</v>
      </c>
      <c r="E240" s="247">
        <v>0</v>
      </c>
      <c r="F240" s="247">
        <v>100</v>
      </c>
      <c r="G240" s="247">
        <v>0</v>
      </c>
      <c r="H240" s="247">
        <v>0</v>
      </c>
      <c r="I240" s="247">
        <v>0</v>
      </c>
      <c r="J240" s="248">
        <v>0</v>
      </c>
      <c r="K240" s="247">
        <v>0</v>
      </c>
      <c r="L240" s="247">
        <v>0</v>
      </c>
      <c r="M240" s="247">
        <v>0</v>
      </c>
      <c r="N240" s="247">
        <v>0</v>
      </c>
      <c r="O240" s="247">
        <v>0</v>
      </c>
      <c r="P240" s="247">
        <v>0</v>
      </c>
      <c r="Q240" s="247">
        <v>0</v>
      </c>
      <c r="R240" s="247">
        <v>0</v>
      </c>
      <c r="S240" s="247">
        <v>0</v>
      </c>
      <c r="T240" s="220">
        <v>0</v>
      </c>
      <c r="U240" s="249">
        <f t="shared" si="3"/>
        <v>200</v>
      </c>
      <c r="V240" s="221"/>
    </row>
    <row r="241" spans="1:44" s="4" customFormat="1" ht="40.5" customHeight="1" x14ac:dyDescent="0.25">
      <c r="A241" s="226">
        <v>239</v>
      </c>
      <c r="B241" s="218" t="s">
        <v>238</v>
      </c>
      <c r="C241" s="219" t="s">
        <v>18</v>
      </c>
      <c r="D241" s="247">
        <v>360</v>
      </c>
      <c r="E241" s="247">
        <v>0</v>
      </c>
      <c r="F241" s="247">
        <v>0</v>
      </c>
      <c r="G241" s="247">
        <v>0</v>
      </c>
      <c r="H241" s="247">
        <v>0</v>
      </c>
      <c r="I241" s="247">
        <v>0</v>
      </c>
      <c r="J241" s="248">
        <v>0</v>
      </c>
      <c r="K241" s="247">
        <v>0</v>
      </c>
      <c r="L241" s="247">
        <v>0</v>
      </c>
      <c r="M241" s="247">
        <v>0</v>
      </c>
      <c r="N241" s="247">
        <v>0</v>
      </c>
      <c r="O241" s="247">
        <v>0</v>
      </c>
      <c r="P241" s="247">
        <v>0</v>
      </c>
      <c r="Q241" s="247">
        <v>0</v>
      </c>
      <c r="R241" s="247">
        <v>0</v>
      </c>
      <c r="S241" s="247">
        <v>0</v>
      </c>
      <c r="T241" s="220">
        <v>0</v>
      </c>
      <c r="U241" s="249">
        <f t="shared" si="3"/>
        <v>360</v>
      </c>
      <c r="V241" s="221"/>
      <c r="X241" s="226" t="s">
        <v>388</v>
      </c>
      <c r="Y241" s="218" t="s">
        <v>388</v>
      </c>
      <c r="Z241" s="232" t="s">
        <v>18</v>
      </c>
      <c r="AA241" s="220">
        <v>0</v>
      </c>
      <c r="AB241" s="240">
        <v>0</v>
      </c>
      <c r="AC241" s="240">
        <v>0</v>
      </c>
      <c r="AD241" s="240">
        <v>0</v>
      </c>
      <c r="AE241" s="220">
        <v>0</v>
      </c>
      <c r="AF241" s="240">
        <v>0</v>
      </c>
      <c r="AG241" s="220">
        <v>0</v>
      </c>
      <c r="AH241" s="240">
        <v>0</v>
      </c>
      <c r="AI241" s="241">
        <v>0</v>
      </c>
      <c r="AJ241" s="220">
        <v>0</v>
      </c>
      <c r="AK241" s="220">
        <v>0</v>
      </c>
      <c r="AL241" s="240">
        <v>0</v>
      </c>
      <c r="AM241" s="240">
        <v>0</v>
      </c>
      <c r="AN241" s="240">
        <v>0</v>
      </c>
      <c r="AO241" s="240">
        <v>0</v>
      </c>
      <c r="AP241" s="240">
        <v>0</v>
      </c>
      <c r="AQ241" s="239">
        <f>SUM(AA241:AP241)</f>
        <v>0</v>
      </c>
      <c r="AR241" s="221"/>
    </row>
    <row r="242" spans="1:44" s="4" customFormat="1" ht="40.5" customHeight="1" x14ac:dyDescent="0.25">
      <c r="A242" s="226">
        <v>240</v>
      </c>
      <c r="B242" s="218" t="s">
        <v>295</v>
      </c>
      <c r="C242" s="219" t="s">
        <v>18</v>
      </c>
      <c r="D242" s="247">
        <v>20</v>
      </c>
      <c r="E242" s="247">
        <v>0</v>
      </c>
      <c r="F242" s="247">
        <v>20</v>
      </c>
      <c r="G242" s="247">
        <v>0</v>
      </c>
      <c r="H242" s="247">
        <v>0</v>
      </c>
      <c r="I242" s="247">
        <v>0</v>
      </c>
      <c r="J242" s="248">
        <v>0</v>
      </c>
      <c r="K242" s="247">
        <v>0</v>
      </c>
      <c r="L242" s="247">
        <v>0</v>
      </c>
      <c r="M242" s="247">
        <v>0</v>
      </c>
      <c r="N242" s="247">
        <v>0</v>
      </c>
      <c r="O242" s="247">
        <v>0</v>
      </c>
      <c r="P242" s="247">
        <v>0</v>
      </c>
      <c r="Q242" s="247">
        <v>0</v>
      </c>
      <c r="R242" s="247">
        <v>0</v>
      </c>
      <c r="S242" s="247">
        <v>0</v>
      </c>
      <c r="T242" s="220">
        <v>0</v>
      </c>
      <c r="U242" s="249">
        <f t="shared" si="3"/>
        <v>40</v>
      </c>
      <c r="V242" s="221"/>
    </row>
    <row r="243" spans="1:44" s="4" customFormat="1" ht="40.5" customHeight="1" x14ac:dyDescent="0.25">
      <c r="A243" s="226">
        <v>241</v>
      </c>
      <c r="B243" s="218" t="s">
        <v>296</v>
      </c>
      <c r="C243" s="219" t="s">
        <v>18</v>
      </c>
      <c r="D243" s="247">
        <v>20</v>
      </c>
      <c r="E243" s="247">
        <v>0</v>
      </c>
      <c r="F243" s="247">
        <v>10</v>
      </c>
      <c r="G243" s="247">
        <v>50</v>
      </c>
      <c r="H243" s="247">
        <v>0</v>
      </c>
      <c r="I243" s="247">
        <v>0</v>
      </c>
      <c r="J243" s="248">
        <v>0</v>
      </c>
      <c r="K243" s="247">
        <v>0</v>
      </c>
      <c r="L243" s="247">
        <v>0</v>
      </c>
      <c r="M243" s="247">
        <v>0</v>
      </c>
      <c r="N243" s="247">
        <v>0</v>
      </c>
      <c r="O243" s="247">
        <v>0</v>
      </c>
      <c r="P243" s="247">
        <v>0</v>
      </c>
      <c r="Q243" s="247">
        <v>0</v>
      </c>
      <c r="R243" s="247">
        <v>0</v>
      </c>
      <c r="S243" s="247">
        <v>0</v>
      </c>
      <c r="T243" s="220">
        <v>0</v>
      </c>
      <c r="U243" s="249">
        <f t="shared" si="3"/>
        <v>80</v>
      </c>
      <c r="V243" s="221"/>
    </row>
    <row r="244" spans="1:44" s="4" customFormat="1" ht="40.5" customHeight="1" x14ac:dyDescent="0.25">
      <c r="A244" s="226">
        <v>242</v>
      </c>
      <c r="B244" s="218" t="s">
        <v>380</v>
      </c>
      <c r="C244" s="219" t="s">
        <v>50</v>
      </c>
      <c r="D244" s="247">
        <v>0</v>
      </c>
      <c r="E244" s="247">
        <v>0</v>
      </c>
      <c r="F244" s="247">
        <v>0</v>
      </c>
      <c r="G244" s="247">
        <v>0</v>
      </c>
      <c r="H244" s="247">
        <v>0</v>
      </c>
      <c r="I244" s="247">
        <v>0</v>
      </c>
      <c r="J244" s="248">
        <v>0</v>
      </c>
      <c r="K244" s="247">
        <v>1200</v>
      </c>
      <c r="L244" s="247">
        <v>0</v>
      </c>
      <c r="M244" s="247">
        <v>0</v>
      </c>
      <c r="N244" s="247">
        <v>0</v>
      </c>
      <c r="O244" s="247">
        <v>0</v>
      </c>
      <c r="P244" s="247">
        <v>0</v>
      </c>
      <c r="Q244" s="247">
        <v>0</v>
      </c>
      <c r="R244" s="247">
        <v>0</v>
      </c>
      <c r="S244" s="247">
        <v>0</v>
      </c>
      <c r="T244" s="220">
        <v>0</v>
      </c>
      <c r="U244" s="249">
        <f t="shared" si="3"/>
        <v>1200</v>
      </c>
      <c r="V244" s="221"/>
    </row>
    <row r="245" spans="1:44" s="4" customFormat="1" ht="40.5" customHeight="1" x14ac:dyDescent="0.25">
      <c r="A245" s="226">
        <v>243</v>
      </c>
      <c r="B245" s="218" t="s">
        <v>321</v>
      </c>
      <c r="C245" s="219" t="s">
        <v>310</v>
      </c>
      <c r="D245" s="247">
        <v>60</v>
      </c>
      <c r="E245" s="247">
        <v>30</v>
      </c>
      <c r="F245" s="247">
        <v>0</v>
      </c>
      <c r="G245" s="247">
        <v>10</v>
      </c>
      <c r="H245" s="247">
        <v>2</v>
      </c>
      <c r="I245" s="247">
        <v>5</v>
      </c>
      <c r="J245" s="248">
        <v>0</v>
      </c>
      <c r="K245" s="247">
        <v>0</v>
      </c>
      <c r="L245" s="247">
        <v>0</v>
      </c>
      <c r="M245" s="247">
        <v>5</v>
      </c>
      <c r="N245" s="247">
        <v>0</v>
      </c>
      <c r="O245" s="247">
        <v>0</v>
      </c>
      <c r="P245" s="247">
        <v>0</v>
      </c>
      <c r="Q245" s="247">
        <v>5</v>
      </c>
      <c r="R245" s="247">
        <v>0</v>
      </c>
      <c r="S245" s="247">
        <v>10</v>
      </c>
      <c r="T245" s="220">
        <v>0</v>
      </c>
      <c r="U245" s="249">
        <f t="shared" si="3"/>
        <v>127</v>
      </c>
      <c r="V245" s="221"/>
    </row>
    <row r="246" spans="1:44" s="4" customFormat="1" ht="40.5" customHeight="1" x14ac:dyDescent="0.25">
      <c r="A246" s="226">
        <v>244</v>
      </c>
      <c r="B246" s="218" t="s">
        <v>315</v>
      </c>
      <c r="C246" s="219" t="s">
        <v>310</v>
      </c>
      <c r="D246" s="247">
        <v>60</v>
      </c>
      <c r="E246" s="247">
        <v>30</v>
      </c>
      <c r="F246" s="247">
        <v>0</v>
      </c>
      <c r="G246" s="247">
        <v>10</v>
      </c>
      <c r="H246" s="247">
        <v>2</v>
      </c>
      <c r="I246" s="247">
        <v>5</v>
      </c>
      <c r="J246" s="248">
        <v>0</v>
      </c>
      <c r="K246" s="247">
        <v>0</v>
      </c>
      <c r="L246" s="247">
        <v>0</v>
      </c>
      <c r="M246" s="247">
        <v>5</v>
      </c>
      <c r="N246" s="247">
        <v>0</v>
      </c>
      <c r="O246" s="247">
        <v>0</v>
      </c>
      <c r="P246" s="247">
        <v>0</v>
      </c>
      <c r="Q246" s="247">
        <v>5</v>
      </c>
      <c r="R246" s="247">
        <v>0</v>
      </c>
      <c r="S246" s="247">
        <v>3</v>
      </c>
      <c r="T246" s="220">
        <v>0</v>
      </c>
      <c r="U246" s="249">
        <f t="shared" si="3"/>
        <v>120</v>
      </c>
      <c r="V246" s="221"/>
    </row>
    <row r="247" spans="1:44" s="4" customFormat="1" ht="40.5" customHeight="1" x14ac:dyDescent="0.25">
      <c r="A247" s="226">
        <v>245</v>
      </c>
      <c r="B247" s="218" t="s">
        <v>377</v>
      </c>
      <c r="C247" s="219" t="s">
        <v>18</v>
      </c>
      <c r="D247" s="247">
        <v>0</v>
      </c>
      <c r="E247" s="247">
        <v>0</v>
      </c>
      <c r="F247" s="247">
        <v>0</v>
      </c>
      <c r="G247" s="247">
        <v>0</v>
      </c>
      <c r="H247" s="247">
        <v>0</v>
      </c>
      <c r="I247" s="247">
        <v>0</v>
      </c>
      <c r="J247" s="248">
        <v>0</v>
      </c>
      <c r="K247" s="247">
        <v>300</v>
      </c>
      <c r="L247" s="247">
        <v>0</v>
      </c>
      <c r="M247" s="247">
        <v>0</v>
      </c>
      <c r="N247" s="247">
        <v>0</v>
      </c>
      <c r="O247" s="247">
        <v>0</v>
      </c>
      <c r="P247" s="247">
        <v>0</v>
      </c>
      <c r="Q247" s="247">
        <v>0</v>
      </c>
      <c r="R247" s="247">
        <v>0</v>
      </c>
      <c r="S247" s="247">
        <v>0</v>
      </c>
      <c r="T247" s="220">
        <v>0</v>
      </c>
      <c r="U247" s="249">
        <f t="shared" si="3"/>
        <v>300</v>
      </c>
      <c r="V247" s="221"/>
    </row>
    <row r="248" spans="1:44" s="4" customFormat="1" ht="40.5" customHeight="1" x14ac:dyDescent="0.25">
      <c r="A248" s="226">
        <v>246</v>
      </c>
      <c r="B248" s="218" t="s">
        <v>311</v>
      </c>
      <c r="C248" s="219" t="s">
        <v>50</v>
      </c>
      <c r="D248" s="247">
        <v>8400</v>
      </c>
      <c r="E248" s="247">
        <v>30</v>
      </c>
      <c r="F248" s="247">
        <v>0</v>
      </c>
      <c r="G248" s="247">
        <v>0</v>
      </c>
      <c r="H248" s="247">
        <v>4000</v>
      </c>
      <c r="I248" s="247">
        <v>5</v>
      </c>
      <c r="J248" s="248">
        <v>0</v>
      </c>
      <c r="K248" s="247">
        <v>0</v>
      </c>
      <c r="L248" s="247">
        <v>0</v>
      </c>
      <c r="M248" s="247">
        <v>500</v>
      </c>
      <c r="N248" s="247">
        <v>0</v>
      </c>
      <c r="O248" s="247">
        <v>0</v>
      </c>
      <c r="P248" s="247">
        <v>0</v>
      </c>
      <c r="Q248" s="247">
        <v>0</v>
      </c>
      <c r="R248" s="247">
        <v>0</v>
      </c>
      <c r="S248" s="247">
        <v>5</v>
      </c>
      <c r="T248" s="220">
        <v>0</v>
      </c>
      <c r="U248" s="249">
        <f t="shared" si="3"/>
        <v>12940</v>
      </c>
      <c r="V248" s="221"/>
    </row>
    <row r="249" spans="1:44" s="4" customFormat="1" ht="40.5" customHeight="1" x14ac:dyDescent="0.25">
      <c r="A249" s="226">
        <v>247</v>
      </c>
      <c r="B249" s="224" t="s">
        <v>385</v>
      </c>
      <c r="C249" s="219" t="s">
        <v>50</v>
      </c>
      <c r="D249" s="247">
        <v>0</v>
      </c>
      <c r="E249" s="247">
        <v>0</v>
      </c>
      <c r="F249" s="247">
        <v>0</v>
      </c>
      <c r="G249" s="247">
        <v>0</v>
      </c>
      <c r="H249" s="247">
        <v>0</v>
      </c>
      <c r="I249" s="247">
        <v>0</v>
      </c>
      <c r="J249" s="248">
        <v>0</v>
      </c>
      <c r="K249" s="247">
        <v>0</v>
      </c>
      <c r="L249" s="247">
        <v>0</v>
      </c>
      <c r="M249" s="247">
        <v>500</v>
      </c>
      <c r="N249" s="247">
        <v>0</v>
      </c>
      <c r="O249" s="247">
        <v>0</v>
      </c>
      <c r="P249" s="247">
        <v>0</v>
      </c>
      <c r="Q249" s="247">
        <v>0</v>
      </c>
      <c r="R249" s="247">
        <v>0</v>
      </c>
      <c r="S249" s="247">
        <v>0</v>
      </c>
      <c r="T249" s="220">
        <v>0</v>
      </c>
      <c r="U249" s="249">
        <f t="shared" si="3"/>
        <v>500</v>
      </c>
      <c r="V249" s="221"/>
    </row>
    <row r="250" spans="1:44" s="4" customFormat="1" ht="40.5" customHeight="1" x14ac:dyDescent="0.25">
      <c r="A250" s="226">
        <v>248</v>
      </c>
      <c r="B250" s="224" t="s">
        <v>354</v>
      </c>
      <c r="C250" s="219" t="s">
        <v>50</v>
      </c>
      <c r="D250" s="247">
        <v>0</v>
      </c>
      <c r="E250" s="247">
        <v>0</v>
      </c>
      <c r="F250" s="247">
        <v>3000</v>
      </c>
      <c r="G250" s="247">
        <v>0</v>
      </c>
      <c r="H250" s="247">
        <v>0</v>
      </c>
      <c r="I250" s="247">
        <v>0</v>
      </c>
      <c r="J250" s="248">
        <v>0</v>
      </c>
      <c r="K250" s="247">
        <v>0</v>
      </c>
      <c r="L250" s="247">
        <v>0</v>
      </c>
      <c r="M250" s="247">
        <v>1000</v>
      </c>
      <c r="N250" s="247">
        <v>0</v>
      </c>
      <c r="O250" s="247">
        <v>0</v>
      </c>
      <c r="P250" s="247">
        <v>0</v>
      </c>
      <c r="Q250" s="247">
        <v>0</v>
      </c>
      <c r="R250" s="247">
        <v>0</v>
      </c>
      <c r="S250" s="247">
        <v>0</v>
      </c>
      <c r="T250" s="220">
        <v>0</v>
      </c>
      <c r="U250" s="249">
        <f t="shared" si="3"/>
        <v>4000</v>
      </c>
      <c r="V250" s="221"/>
    </row>
    <row r="251" spans="1:44" s="4" customFormat="1" ht="40.5" customHeight="1" x14ac:dyDescent="0.25">
      <c r="A251" s="226">
        <v>249</v>
      </c>
      <c r="B251" s="224" t="s">
        <v>355</v>
      </c>
      <c r="C251" s="219" t="s">
        <v>50</v>
      </c>
      <c r="D251" s="247">
        <v>0</v>
      </c>
      <c r="E251" s="247">
        <v>0</v>
      </c>
      <c r="F251" s="247">
        <v>3000</v>
      </c>
      <c r="G251" s="247">
        <v>0</v>
      </c>
      <c r="H251" s="247">
        <v>8000</v>
      </c>
      <c r="I251" s="247">
        <v>0</v>
      </c>
      <c r="J251" s="248">
        <v>0</v>
      </c>
      <c r="K251" s="247">
        <v>0</v>
      </c>
      <c r="L251" s="247">
        <v>0</v>
      </c>
      <c r="M251" s="247">
        <v>1000</v>
      </c>
      <c r="N251" s="247">
        <v>0</v>
      </c>
      <c r="O251" s="247">
        <v>0</v>
      </c>
      <c r="P251" s="247">
        <v>0</v>
      </c>
      <c r="Q251" s="247">
        <v>0</v>
      </c>
      <c r="R251" s="247">
        <v>0</v>
      </c>
      <c r="S251" s="247">
        <v>0</v>
      </c>
      <c r="T251" s="220">
        <v>30</v>
      </c>
      <c r="U251" s="249">
        <f t="shared" si="3"/>
        <v>12030</v>
      </c>
      <c r="V251" s="221"/>
    </row>
    <row r="252" spans="1:44" s="4" customFormat="1" ht="40.5" customHeight="1" x14ac:dyDescent="0.25">
      <c r="A252" s="226">
        <v>250</v>
      </c>
      <c r="B252" s="224" t="s">
        <v>356</v>
      </c>
      <c r="C252" s="219" t="s">
        <v>50</v>
      </c>
      <c r="D252" s="247">
        <v>0</v>
      </c>
      <c r="E252" s="247">
        <v>0</v>
      </c>
      <c r="F252" s="247">
        <v>15000</v>
      </c>
      <c r="G252" s="247">
        <v>0</v>
      </c>
      <c r="H252" s="247">
        <v>0</v>
      </c>
      <c r="I252" s="247">
        <v>0</v>
      </c>
      <c r="J252" s="248">
        <v>0</v>
      </c>
      <c r="K252" s="247">
        <v>0</v>
      </c>
      <c r="L252" s="247">
        <v>0</v>
      </c>
      <c r="M252" s="247">
        <v>0</v>
      </c>
      <c r="N252" s="247">
        <v>0</v>
      </c>
      <c r="O252" s="247">
        <v>0</v>
      </c>
      <c r="P252" s="247">
        <v>0</v>
      </c>
      <c r="Q252" s="247">
        <v>0</v>
      </c>
      <c r="R252" s="247">
        <v>0</v>
      </c>
      <c r="S252" s="247">
        <v>0</v>
      </c>
      <c r="T252" s="220">
        <v>0</v>
      </c>
      <c r="U252" s="249">
        <f t="shared" si="3"/>
        <v>15000</v>
      </c>
      <c r="V252" s="221"/>
    </row>
    <row r="253" spans="1:44" s="4" customFormat="1" ht="40.5" customHeight="1" x14ac:dyDescent="0.25">
      <c r="A253" s="226">
        <v>251</v>
      </c>
      <c r="B253" s="224" t="s">
        <v>358</v>
      </c>
      <c r="C253" s="219" t="s">
        <v>50</v>
      </c>
      <c r="D253" s="247">
        <v>0</v>
      </c>
      <c r="E253" s="247">
        <v>0</v>
      </c>
      <c r="F253" s="247">
        <v>15000</v>
      </c>
      <c r="G253" s="247">
        <v>0</v>
      </c>
      <c r="H253" s="247">
        <v>0</v>
      </c>
      <c r="I253" s="247">
        <v>0</v>
      </c>
      <c r="J253" s="248">
        <v>0</v>
      </c>
      <c r="K253" s="247">
        <v>0</v>
      </c>
      <c r="L253" s="247">
        <v>0</v>
      </c>
      <c r="M253" s="247">
        <v>5</v>
      </c>
      <c r="N253" s="247">
        <v>0</v>
      </c>
      <c r="O253" s="247">
        <v>0</v>
      </c>
      <c r="P253" s="247">
        <v>0</v>
      </c>
      <c r="Q253" s="247">
        <v>0</v>
      </c>
      <c r="R253" s="247">
        <v>0</v>
      </c>
      <c r="S253" s="247">
        <v>300</v>
      </c>
      <c r="T253" s="220">
        <v>0</v>
      </c>
      <c r="U253" s="249">
        <f t="shared" si="3"/>
        <v>15305</v>
      </c>
      <c r="V253" s="221"/>
    </row>
    <row r="254" spans="1:44" s="4" customFormat="1" ht="40.5" customHeight="1" x14ac:dyDescent="0.25">
      <c r="A254" s="226">
        <v>252</v>
      </c>
      <c r="B254" s="224" t="s">
        <v>359</v>
      </c>
      <c r="C254" s="219" t="s">
        <v>50</v>
      </c>
      <c r="D254" s="247">
        <v>0</v>
      </c>
      <c r="E254" s="247">
        <v>30</v>
      </c>
      <c r="F254" s="247">
        <v>0</v>
      </c>
      <c r="G254" s="247">
        <v>0</v>
      </c>
      <c r="H254" s="247">
        <v>0</v>
      </c>
      <c r="I254" s="247">
        <v>5</v>
      </c>
      <c r="J254" s="248">
        <v>0</v>
      </c>
      <c r="K254" s="247">
        <v>0</v>
      </c>
      <c r="L254" s="247">
        <v>0</v>
      </c>
      <c r="M254" s="247">
        <v>0</v>
      </c>
      <c r="N254" s="247">
        <v>0</v>
      </c>
      <c r="O254" s="247">
        <v>0</v>
      </c>
      <c r="P254" s="247">
        <v>0</v>
      </c>
      <c r="Q254" s="247">
        <v>5</v>
      </c>
      <c r="R254" s="247">
        <v>2</v>
      </c>
      <c r="S254" s="247">
        <v>300</v>
      </c>
      <c r="T254" s="220">
        <v>0</v>
      </c>
      <c r="U254" s="249">
        <f t="shared" si="3"/>
        <v>342</v>
      </c>
      <c r="V254" s="221"/>
    </row>
    <row r="255" spans="1:44" s="4" customFormat="1" ht="40.5" customHeight="1" x14ac:dyDescent="0.25">
      <c r="A255" s="226">
        <v>253</v>
      </c>
      <c r="B255" s="224" t="s">
        <v>386</v>
      </c>
      <c r="C255" s="219" t="s">
        <v>215</v>
      </c>
      <c r="D255" s="247">
        <v>0</v>
      </c>
      <c r="E255" s="247">
        <v>0</v>
      </c>
      <c r="F255" s="247">
        <v>0</v>
      </c>
      <c r="G255" s="247">
        <v>0</v>
      </c>
      <c r="H255" s="247">
        <v>0</v>
      </c>
      <c r="I255" s="247">
        <v>0</v>
      </c>
      <c r="J255" s="248">
        <v>0</v>
      </c>
      <c r="K255" s="247">
        <v>0</v>
      </c>
      <c r="L255" s="247">
        <v>0</v>
      </c>
      <c r="M255" s="247">
        <v>2</v>
      </c>
      <c r="N255" s="247">
        <v>0</v>
      </c>
      <c r="O255" s="247">
        <v>0</v>
      </c>
      <c r="P255" s="247">
        <v>0</v>
      </c>
      <c r="Q255" s="247">
        <v>0</v>
      </c>
      <c r="R255" s="247">
        <v>0</v>
      </c>
      <c r="S255" s="247">
        <v>0</v>
      </c>
      <c r="T255" s="220">
        <v>0</v>
      </c>
      <c r="U255" s="249">
        <f t="shared" si="3"/>
        <v>2</v>
      </c>
      <c r="V255" s="221"/>
    </row>
    <row r="256" spans="1:44" s="4" customFormat="1" ht="40.5" customHeight="1" x14ac:dyDescent="0.25">
      <c r="A256" s="226">
        <v>254</v>
      </c>
      <c r="B256" s="224" t="s">
        <v>387</v>
      </c>
      <c r="C256" s="219" t="s">
        <v>215</v>
      </c>
      <c r="D256" s="247">
        <v>0</v>
      </c>
      <c r="E256" s="247">
        <v>0</v>
      </c>
      <c r="F256" s="247">
        <v>0</v>
      </c>
      <c r="G256" s="247">
        <v>0</v>
      </c>
      <c r="H256" s="247">
        <v>0</v>
      </c>
      <c r="I256" s="247">
        <v>0</v>
      </c>
      <c r="J256" s="248">
        <v>20</v>
      </c>
      <c r="K256" s="247">
        <v>0</v>
      </c>
      <c r="L256" s="247">
        <v>0</v>
      </c>
      <c r="M256" s="247">
        <v>0</v>
      </c>
      <c r="N256" s="247">
        <v>0</v>
      </c>
      <c r="O256" s="247">
        <v>0</v>
      </c>
      <c r="P256" s="247">
        <v>0</v>
      </c>
      <c r="Q256" s="247">
        <v>0</v>
      </c>
      <c r="R256" s="247">
        <v>0</v>
      </c>
      <c r="S256" s="247">
        <v>0</v>
      </c>
      <c r="T256" s="220">
        <v>0</v>
      </c>
      <c r="U256" s="249">
        <f t="shared" si="3"/>
        <v>20</v>
      </c>
      <c r="V256" s="221"/>
    </row>
    <row r="257" spans="1:22" s="4" customFormat="1" ht="40.5" customHeight="1" x14ac:dyDescent="0.25">
      <c r="A257" s="226">
        <v>255</v>
      </c>
      <c r="B257" s="224" t="s">
        <v>348</v>
      </c>
      <c r="C257" s="219" t="s">
        <v>215</v>
      </c>
      <c r="D257" s="247">
        <v>20</v>
      </c>
      <c r="E257" s="247">
        <v>0</v>
      </c>
      <c r="F257" s="247">
        <v>200</v>
      </c>
      <c r="G257" s="247">
        <v>100</v>
      </c>
      <c r="H257" s="247">
        <v>0</v>
      </c>
      <c r="I257" s="247">
        <v>0</v>
      </c>
      <c r="J257" s="248">
        <v>0</v>
      </c>
      <c r="K257" s="247">
        <v>0</v>
      </c>
      <c r="L257" s="247">
        <v>0</v>
      </c>
      <c r="M257" s="247">
        <v>0</v>
      </c>
      <c r="N257" s="247">
        <v>0</v>
      </c>
      <c r="O257" s="247">
        <v>10</v>
      </c>
      <c r="P257" s="247">
        <v>0</v>
      </c>
      <c r="Q257" s="247">
        <v>0</v>
      </c>
      <c r="R257" s="247">
        <v>0</v>
      </c>
      <c r="S257" s="247">
        <v>0</v>
      </c>
      <c r="T257" s="220">
        <v>0</v>
      </c>
      <c r="U257" s="249">
        <f t="shared" si="3"/>
        <v>330</v>
      </c>
      <c r="V257" s="221"/>
    </row>
    <row r="258" spans="1:22" s="4" customFormat="1" ht="40.5" customHeight="1" x14ac:dyDescent="0.25">
      <c r="A258" s="226">
        <v>256</v>
      </c>
      <c r="B258" s="224" t="s">
        <v>339</v>
      </c>
      <c r="C258" s="219" t="s">
        <v>215</v>
      </c>
      <c r="D258" s="247">
        <v>0</v>
      </c>
      <c r="E258" s="247">
        <v>0</v>
      </c>
      <c r="F258" s="247">
        <v>0</v>
      </c>
      <c r="G258" s="247">
        <v>0</v>
      </c>
      <c r="H258" s="247">
        <v>0</v>
      </c>
      <c r="I258" s="247">
        <v>60</v>
      </c>
      <c r="J258" s="248">
        <v>0</v>
      </c>
      <c r="K258" s="247">
        <v>0</v>
      </c>
      <c r="L258" s="247">
        <v>0</v>
      </c>
      <c r="M258" s="247">
        <v>0</v>
      </c>
      <c r="N258" s="247">
        <v>0</v>
      </c>
      <c r="O258" s="247">
        <v>0</v>
      </c>
      <c r="P258" s="247">
        <v>0</v>
      </c>
      <c r="Q258" s="247">
        <v>0</v>
      </c>
      <c r="R258" s="247">
        <v>0</v>
      </c>
      <c r="S258" s="247">
        <v>0</v>
      </c>
      <c r="T258" s="220">
        <v>0</v>
      </c>
      <c r="U258" s="249">
        <f t="shared" si="3"/>
        <v>60</v>
      </c>
      <c r="V258" s="221"/>
    </row>
    <row r="259" spans="1:22" s="4" customFormat="1" ht="40.5" customHeight="1" x14ac:dyDescent="0.25">
      <c r="A259" s="226">
        <v>257</v>
      </c>
      <c r="B259" s="224" t="s">
        <v>340</v>
      </c>
      <c r="C259" s="219" t="s">
        <v>215</v>
      </c>
      <c r="D259" s="247">
        <v>0</v>
      </c>
      <c r="E259" s="247">
        <v>0</v>
      </c>
      <c r="F259" s="247">
        <v>0</v>
      </c>
      <c r="G259" s="247">
        <v>0</v>
      </c>
      <c r="H259" s="247">
        <v>0</v>
      </c>
      <c r="I259" s="247">
        <v>70</v>
      </c>
      <c r="J259" s="248">
        <v>0</v>
      </c>
      <c r="K259" s="247">
        <v>0</v>
      </c>
      <c r="L259" s="247">
        <v>0</v>
      </c>
      <c r="M259" s="247">
        <v>0</v>
      </c>
      <c r="N259" s="247">
        <v>0</v>
      </c>
      <c r="O259" s="247">
        <v>0</v>
      </c>
      <c r="P259" s="247">
        <v>0</v>
      </c>
      <c r="Q259" s="247">
        <v>0</v>
      </c>
      <c r="R259" s="247">
        <v>0</v>
      </c>
      <c r="S259" s="247">
        <v>0</v>
      </c>
      <c r="T259" s="220">
        <v>0</v>
      </c>
      <c r="U259" s="249">
        <f t="shared" si="3"/>
        <v>70</v>
      </c>
      <c r="V259" s="221"/>
    </row>
    <row r="260" spans="1:22" s="4" customFormat="1" ht="40.5" customHeight="1" x14ac:dyDescent="0.25">
      <c r="A260" s="226">
        <v>258</v>
      </c>
      <c r="B260" s="224" t="s">
        <v>341</v>
      </c>
      <c r="C260" s="219" t="s">
        <v>215</v>
      </c>
      <c r="D260" s="247">
        <v>0</v>
      </c>
      <c r="E260" s="247">
        <v>0</v>
      </c>
      <c r="F260" s="247">
        <v>0</v>
      </c>
      <c r="G260" s="247">
        <v>0</v>
      </c>
      <c r="H260" s="247">
        <v>0</v>
      </c>
      <c r="I260" s="247">
        <v>70</v>
      </c>
      <c r="J260" s="248">
        <v>0</v>
      </c>
      <c r="K260" s="247">
        <v>0</v>
      </c>
      <c r="L260" s="247">
        <v>0</v>
      </c>
      <c r="M260" s="247">
        <v>0</v>
      </c>
      <c r="N260" s="247">
        <v>0</v>
      </c>
      <c r="O260" s="247">
        <v>0</v>
      </c>
      <c r="P260" s="247">
        <v>0</v>
      </c>
      <c r="Q260" s="247">
        <v>0</v>
      </c>
      <c r="R260" s="247">
        <v>0</v>
      </c>
      <c r="S260" s="247">
        <v>0</v>
      </c>
      <c r="T260" s="220">
        <v>0</v>
      </c>
      <c r="U260" s="249">
        <f t="shared" ref="U260:U291" si="4">SUM(D260:T260)</f>
        <v>70</v>
      </c>
      <c r="V260" s="221"/>
    </row>
    <row r="261" spans="1:22" s="4" customFormat="1" ht="40.5" customHeight="1" x14ac:dyDescent="0.25">
      <c r="A261" s="226">
        <v>259</v>
      </c>
      <c r="B261" s="224" t="s">
        <v>320</v>
      </c>
      <c r="C261" s="219" t="s">
        <v>215</v>
      </c>
      <c r="D261" s="247">
        <v>0</v>
      </c>
      <c r="E261" s="247">
        <v>0</v>
      </c>
      <c r="F261" s="247">
        <v>0</v>
      </c>
      <c r="G261" s="247">
        <v>0</v>
      </c>
      <c r="H261" s="247">
        <v>0</v>
      </c>
      <c r="I261" s="247">
        <v>0</v>
      </c>
      <c r="J261" s="248">
        <v>0</v>
      </c>
      <c r="K261" s="247">
        <v>0</v>
      </c>
      <c r="L261" s="247">
        <v>0</v>
      </c>
      <c r="M261" s="247">
        <v>0</v>
      </c>
      <c r="N261" s="247">
        <v>0</v>
      </c>
      <c r="O261" s="247">
        <v>0</v>
      </c>
      <c r="P261" s="247">
        <v>0</v>
      </c>
      <c r="Q261" s="247">
        <v>10000</v>
      </c>
      <c r="R261" s="247">
        <v>0</v>
      </c>
      <c r="S261" s="247">
        <v>0</v>
      </c>
      <c r="T261" s="220">
        <v>0</v>
      </c>
      <c r="U261" s="249">
        <f t="shared" si="4"/>
        <v>10000</v>
      </c>
      <c r="V261" s="221"/>
    </row>
    <row r="262" spans="1:22" s="4" customFormat="1" ht="40.5" customHeight="1" x14ac:dyDescent="0.25">
      <c r="A262" s="226">
        <v>260</v>
      </c>
      <c r="B262" s="224" t="s">
        <v>245</v>
      </c>
      <c r="C262" s="219" t="s">
        <v>18</v>
      </c>
      <c r="D262" s="247">
        <v>10</v>
      </c>
      <c r="E262" s="247">
        <v>20</v>
      </c>
      <c r="F262" s="247">
        <v>50</v>
      </c>
      <c r="G262" s="247">
        <v>20</v>
      </c>
      <c r="H262" s="247">
        <v>0</v>
      </c>
      <c r="I262" s="247">
        <v>10</v>
      </c>
      <c r="J262" s="248">
        <v>80</v>
      </c>
      <c r="K262" s="247">
        <v>0</v>
      </c>
      <c r="L262" s="247">
        <v>0</v>
      </c>
      <c r="M262" s="247">
        <v>0</v>
      </c>
      <c r="N262" s="247">
        <v>0</v>
      </c>
      <c r="O262" s="247">
        <v>10</v>
      </c>
      <c r="P262" s="247">
        <v>0</v>
      </c>
      <c r="Q262" s="247">
        <v>0</v>
      </c>
      <c r="R262" s="247">
        <v>0</v>
      </c>
      <c r="S262" s="247">
        <v>0</v>
      </c>
      <c r="T262" s="220">
        <v>0</v>
      </c>
      <c r="U262" s="249">
        <f t="shared" si="4"/>
        <v>200</v>
      </c>
      <c r="V262" s="221"/>
    </row>
    <row r="263" spans="1:22" s="4" customFormat="1" ht="40.5" customHeight="1" x14ac:dyDescent="0.25">
      <c r="A263" s="226">
        <v>261</v>
      </c>
      <c r="B263" s="224" t="s">
        <v>379</v>
      </c>
      <c r="C263" s="219" t="s">
        <v>18</v>
      </c>
      <c r="D263" s="247">
        <v>0</v>
      </c>
      <c r="E263" s="247">
        <v>0</v>
      </c>
      <c r="F263" s="247">
        <v>0</v>
      </c>
      <c r="G263" s="247">
        <v>0</v>
      </c>
      <c r="H263" s="247">
        <v>0</v>
      </c>
      <c r="I263" s="247">
        <v>0</v>
      </c>
      <c r="J263" s="248">
        <v>0</v>
      </c>
      <c r="K263" s="247">
        <v>120</v>
      </c>
      <c r="L263" s="247">
        <v>0</v>
      </c>
      <c r="M263" s="247">
        <v>0</v>
      </c>
      <c r="N263" s="247">
        <v>0</v>
      </c>
      <c r="O263" s="247">
        <v>0</v>
      </c>
      <c r="P263" s="247">
        <v>0</v>
      </c>
      <c r="Q263" s="247">
        <v>0</v>
      </c>
      <c r="R263" s="247">
        <v>0</v>
      </c>
      <c r="S263" s="247">
        <v>0</v>
      </c>
      <c r="T263" s="220">
        <v>0</v>
      </c>
      <c r="U263" s="249">
        <f t="shared" si="4"/>
        <v>120</v>
      </c>
      <c r="V263" s="221"/>
    </row>
    <row r="264" spans="1:22" s="4" customFormat="1" ht="40.5" customHeight="1" x14ac:dyDescent="0.25">
      <c r="A264" s="226">
        <v>262</v>
      </c>
      <c r="B264" s="218" t="s">
        <v>241</v>
      </c>
      <c r="C264" s="219" t="s">
        <v>66</v>
      </c>
      <c r="D264" s="247">
        <v>45000</v>
      </c>
      <c r="E264" s="247">
        <v>40000</v>
      </c>
      <c r="F264" s="247">
        <v>150000</v>
      </c>
      <c r="G264" s="247">
        <v>100000</v>
      </c>
      <c r="H264" s="247">
        <v>30000</v>
      </c>
      <c r="I264" s="247">
        <v>40000</v>
      </c>
      <c r="J264" s="248">
        <v>0</v>
      </c>
      <c r="K264" s="247">
        <v>60000</v>
      </c>
      <c r="L264" s="247">
        <v>0</v>
      </c>
      <c r="M264" s="247">
        <v>0</v>
      </c>
      <c r="N264" s="247">
        <v>0</v>
      </c>
      <c r="O264" s="247">
        <v>0</v>
      </c>
      <c r="P264" s="247">
        <v>0</v>
      </c>
      <c r="Q264" s="247">
        <v>0</v>
      </c>
      <c r="R264" s="247">
        <v>0</v>
      </c>
      <c r="S264" s="247">
        <v>0</v>
      </c>
      <c r="T264" s="220">
        <v>0</v>
      </c>
      <c r="U264" s="249">
        <f t="shared" si="4"/>
        <v>465000</v>
      </c>
      <c r="V264" s="221"/>
    </row>
    <row r="265" spans="1:22" s="4" customFormat="1" ht="40.5" customHeight="1" x14ac:dyDescent="0.25">
      <c r="A265" s="226">
        <v>263</v>
      </c>
      <c r="B265" s="218" t="s">
        <v>367</v>
      </c>
      <c r="C265" s="219" t="s">
        <v>18</v>
      </c>
      <c r="D265" s="247">
        <v>0</v>
      </c>
      <c r="E265" s="247">
        <v>0</v>
      </c>
      <c r="F265" s="247">
        <v>0</v>
      </c>
      <c r="G265" s="247">
        <v>0</v>
      </c>
      <c r="H265" s="247">
        <v>0</v>
      </c>
      <c r="I265" s="247">
        <v>0</v>
      </c>
      <c r="J265" s="248">
        <v>0</v>
      </c>
      <c r="K265" s="247">
        <v>50</v>
      </c>
      <c r="L265" s="247">
        <v>0</v>
      </c>
      <c r="M265" s="247">
        <v>0</v>
      </c>
      <c r="N265" s="247">
        <v>0</v>
      </c>
      <c r="O265" s="247">
        <v>0</v>
      </c>
      <c r="P265" s="247">
        <v>0</v>
      </c>
      <c r="Q265" s="247">
        <v>0</v>
      </c>
      <c r="R265" s="247">
        <v>0</v>
      </c>
      <c r="S265" s="247">
        <v>0</v>
      </c>
      <c r="T265" s="220">
        <v>0</v>
      </c>
      <c r="U265" s="249">
        <f t="shared" si="4"/>
        <v>50</v>
      </c>
      <c r="V265" s="221"/>
    </row>
    <row r="266" spans="1:22" s="4" customFormat="1" ht="40.5" customHeight="1" x14ac:dyDescent="0.25">
      <c r="A266" s="226">
        <v>264</v>
      </c>
      <c r="B266" s="224" t="s">
        <v>243</v>
      </c>
      <c r="C266" s="219" t="s">
        <v>242</v>
      </c>
      <c r="D266" s="247">
        <v>0</v>
      </c>
      <c r="E266" s="247">
        <v>0</v>
      </c>
      <c r="F266" s="247">
        <v>0</v>
      </c>
      <c r="G266" s="247">
        <v>0</v>
      </c>
      <c r="H266" s="247">
        <v>0</v>
      </c>
      <c r="I266" s="247">
        <v>0</v>
      </c>
      <c r="J266" s="248">
        <v>0</v>
      </c>
      <c r="K266" s="247">
        <v>0</v>
      </c>
      <c r="L266" s="247">
        <v>0</v>
      </c>
      <c r="M266" s="247">
        <v>0</v>
      </c>
      <c r="N266" s="247">
        <v>0</v>
      </c>
      <c r="O266" s="247">
        <v>1</v>
      </c>
      <c r="P266" s="247">
        <v>0</v>
      </c>
      <c r="Q266" s="247">
        <v>0</v>
      </c>
      <c r="R266" s="247">
        <v>0</v>
      </c>
      <c r="S266" s="247">
        <v>0</v>
      </c>
      <c r="T266" s="220">
        <v>0</v>
      </c>
      <c r="U266" s="249">
        <f t="shared" si="4"/>
        <v>1</v>
      </c>
      <c r="V266" s="221"/>
    </row>
    <row r="267" spans="1:22" s="4" customFormat="1" ht="40.5" customHeight="1" x14ac:dyDescent="0.25">
      <c r="A267" s="226">
        <v>265</v>
      </c>
      <c r="B267" s="224" t="s">
        <v>300</v>
      </c>
      <c r="C267" s="219" t="s">
        <v>242</v>
      </c>
      <c r="D267" s="247">
        <v>100</v>
      </c>
      <c r="E267" s="247">
        <v>0</v>
      </c>
      <c r="F267" s="247">
        <v>400</v>
      </c>
      <c r="G267" s="247">
        <v>0</v>
      </c>
      <c r="H267" s="247">
        <v>0</v>
      </c>
      <c r="I267" s="247">
        <v>0</v>
      </c>
      <c r="J267" s="248">
        <v>0</v>
      </c>
      <c r="K267" s="247">
        <v>0</v>
      </c>
      <c r="L267" s="247">
        <v>0</v>
      </c>
      <c r="M267" s="247">
        <v>0</v>
      </c>
      <c r="N267" s="247">
        <v>0</v>
      </c>
      <c r="O267" s="247">
        <v>2</v>
      </c>
      <c r="P267" s="247">
        <v>0</v>
      </c>
      <c r="Q267" s="247">
        <v>0</v>
      </c>
      <c r="R267" s="247">
        <v>0</v>
      </c>
      <c r="S267" s="247">
        <v>0</v>
      </c>
      <c r="T267" s="220">
        <v>0</v>
      </c>
      <c r="U267" s="249">
        <f t="shared" si="4"/>
        <v>502</v>
      </c>
      <c r="V267" s="221"/>
    </row>
    <row r="268" spans="1:22" s="4" customFormat="1" ht="40.5" customHeight="1" x14ac:dyDescent="0.25">
      <c r="A268" s="226">
        <v>266</v>
      </c>
      <c r="B268" s="224" t="s">
        <v>301</v>
      </c>
      <c r="C268" s="219" t="s">
        <v>242</v>
      </c>
      <c r="D268" s="247">
        <v>500</v>
      </c>
      <c r="E268" s="247">
        <v>0</v>
      </c>
      <c r="F268" s="247">
        <v>1000</v>
      </c>
      <c r="G268" s="247">
        <v>0</v>
      </c>
      <c r="H268" s="247">
        <v>0</v>
      </c>
      <c r="I268" s="247">
        <v>0</v>
      </c>
      <c r="J268" s="248">
        <v>0</v>
      </c>
      <c r="K268" s="247">
        <v>0</v>
      </c>
      <c r="L268" s="247">
        <v>0</v>
      </c>
      <c r="M268" s="247">
        <v>0</v>
      </c>
      <c r="N268" s="247">
        <v>0</v>
      </c>
      <c r="O268" s="247">
        <v>2</v>
      </c>
      <c r="P268" s="247">
        <v>0</v>
      </c>
      <c r="Q268" s="247">
        <v>0</v>
      </c>
      <c r="R268" s="247">
        <v>0</v>
      </c>
      <c r="S268" s="247">
        <v>0</v>
      </c>
      <c r="T268" s="220">
        <v>0</v>
      </c>
      <c r="U268" s="249">
        <f t="shared" si="4"/>
        <v>1502</v>
      </c>
      <c r="V268" s="221"/>
    </row>
    <row r="269" spans="1:22" s="4" customFormat="1" ht="40.5" customHeight="1" x14ac:dyDescent="0.25">
      <c r="A269" s="226">
        <v>267</v>
      </c>
      <c r="B269" s="224" t="s">
        <v>324</v>
      </c>
      <c r="C269" s="219" t="s">
        <v>242</v>
      </c>
      <c r="D269" s="247">
        <v>1000</v>
      </c>
      <c r="E269" s="247">
        <v>0</v>
      </c>
      <c r="F269" s="247">
        <v>0</v>
      </c>
      <c r="G269" s="247">
        <v>0</v>
      </c>
      <c r="H269" s="247">
        <v>0</v>
      </c>
      <c r="I269" s="247">
        <v>0</v>
      </c>
      <c r="J269" s="248">
        <v>0</v>
      </c>
      <c r="K269" s="247">
        <v>500</v>
      </c>
      <c r="L269" s="247">
        <v>0</v>
      </c>
      <c r="M269" s="247">
        <v>0</v>
      </c>
      <c r="N269" s="247">
        <v>0</v>
      </c>
      <c r="O269" s="247">
        <v>0</v>
      </c>
      <c r="P269" s="247">
        <v>0</v>
      </c>
      <c r="Q269" s="247">
        <v>0</v>
      </c>
      <c r="R269" s="247">
        <v>0</v>
      </c>
      <c r="S269" s="247">
        <v>0</v>
      </c>
      <c r="T269" s="220">
        <v>0</v>
      </c>
      <c r="U269" s="249">
        <f t="shared" si="4"/>
        <v>1500</v>
      </c>
      <c r="V269" s="221"/>
    </row>
    <row r="270" spans="1:22" s="4" customFormat="1" ht="40.5" customHeight="1" x14ac:dyDescent="0.25">
      <c r="A270" s="226">
        <v>268</v>
      </c>
      <c r="B270" s="218" t="s">
        <v>332</v>
      </c>
      <c r="C270" s="219" t="s">
        <v>205</v>
      </c>
      <c r="D270" s="247">
        <v>0</v>
      </c>
      <c r="E270" s="247">
        <v>0</v>
      </c>
      <c r="F270" s="247">
        <v>0</v>
      </c>
      <c r="G270" s="247">
        <v>0</v>
      </c>
      <c r="H270" s="247">
        <v>0</v>
      </c>
      <c r="I270" s="247">
        <v>0</v>
      </c>
      <c r="J270" s="248">
        <v>0</v>
      </c>
      <c r="K270" s="247">
        <v>1920</v>
      </c>
      <c r="L270" s="247">
        <v>0</v>
      </c>
      <c r="M270" s="247">
        <v>0</v>
      </c>
      <c r="N270" s="247">
        <v>0</v>
      </c>
      <c r="O270" s="247">
        <v>0</v>
      </c>
      <c r="P270" s="247">
        <v>0</v>
      </c>
      <c r="Q270" s="247">
        <v>0</v>
      </c>
      <c r="R270" s="247">
        <v>0</v>
      </c>
      <c r="S270" s="247">
        <v>0</v>
      </c>
      <c r="T270" s="220">
        <v>0</v>
      </c>
      <c r="U270" s="249">
        <f t="shared" si="4"/>
        <v>1920</v>
      </c>
      <c r="V270" s="221"/>
    </row>
    <row r="271" spans="1:22" s="4" customFormat="1" ht="40.5" customHeight="1" x14ac:dyDescent="0.25">
      <c r="A271" s="226">
        <v>269</v>
      </c>
      <c r="B271" s="218" t="s">
        <v>298</v>
      </c>
      <c r="C271" s="219" t="s">
        <v>18</v>
      </c>
      <c r="D271" s="247">
        <v>12000</v>
      </c>
      <c r="E271" s="247">
        <v>0</v>
      </c>
      <c r="F271" s="247">
        <v>50000</v>
      </c>
      <c r="G271" s="247">
        <v>0</v>
      </c>
      <c r="H271" s="247">
        <v>0</v>
      </c>
      <c r="I271" s="247">
        <v>10000</v>
      </c>
      <c r="J271" s="248">
        <v>2000</v>
      </c>
      <c r="K271" s="247">
        <v>0</v>
      </c>
      <c r="L271" s="247">
        <v>1000</v>
      </c>
      <c r="M271" s="247">
        <v>0</v>
      </c>
      <c r="N271" s="247">
        <v>0</v>
      </c>
      <c r="O271" s="247">
        <v>0</v>
      </c>
      <c r="P271" s="247">
        <v>0</v>
      </c>
      <c r="Q271" s="247">
        <v>0</v>
      </c>
      <c r="R271" s="247">
        <v>0</v>
      </c>
      <c r="S271" s="247">
        <v>0</v>
      </c>
      <c r="T271" s="220">
        <v>8000</v>
      </c>
      <c r="U271" s="249">
        <f t="shared" si="4"/>
        <v>83000</v>
      </c>
      <c r="V271" s="221"/>
    </row>
    <row r="272" spans="1:22" s="4" customFormat="1" ht="40.5" customHeight="1" x14ac:dyDescent="0.25">
      <c r="A272" s="226">
        <v>270</v>
      </c>
      <c r="B272" s="218" t="s">
        <v>303</v>
      </c>
      <c r="C272" s="219" t="s">
        <v>18</v>
      </c>
      <c r="D272" s="247">
        <v>10000</v>
      </c>
      <c r="E272" s="247">
        <v>0</v>
      </c>
      <c r="F272" s="247">
        <v>0</v>
      </c>
      <c r="G272" s="247">
        <v>0</v>
      </c>
      <c r="H272" s="247">
        <v>0</v>
      </c>
      <c r="I272" s="247">
        <v>0</v>
      </c>
      <c r="J272" s="248">
        <v>0</v>
      </c>
      <c r="K272" s="247">
        <v>0</v>
      </c>
      <c r="L272" s="247">
        <v>0</v>
      </c>
      <c r="M272" s="247">
        <v>0</v>
      </c>
      <c r="N272" s="247">
        <v>0</v>
      </c>
      <c r="O272" s="247">
        <v>1000</v>
      </c>
      <c r="P272" s="247">
        <v>0</v>
      </c>
      <c r="Q272" s="247">
        <v>0</v>
      </c>
      <c r="R272" s="247">
        <v>0</v>
      </c>
      <c r="S272" s="247">
        <v>0</v>
      </c>
      <c r="T272" s="220">
        <v>0</v>
      </c>
      <c r="U272" s="249">
        <f t="shared" si="4"/>
        <v>11000</v>
      </c>
      <c r="V272" s="221"/>
    </row>
    <row r="273" spans="1:22" s="4" customFormat="1" ht="40.5" customHeight="1" x14ac:dyDescent="0.25">
      <c r="A273" s="226">
        <v>271</v>
      </c>
      <c r="B273" s="218" t="s">
        <v>278</v>
      </c>
      <c r="C273" s="219" t="s">
        <v>18</v>
      </c>
      <c r="D273" s="247">
        <v>0</v>
      </c>
      <c r="E273" s="247">
        <v>0</v>
      </c>
      <c r="F273" s="247">
        <v>0</v>
      </c>
      <c r="G273" s="247">
        <v>0</v>
      </c>
      <c r="H273" s="247">
        <v>0</v>
      </c>
      <c r="I273" s="247">
        <v>0</v>
      </c>
      <c r="J273" s="248">
        <v>80</v>
      </c>
      <c r="K273" s="247">
        <v>0</v>
      </c>
      <c r="L273" s="247">
        <v>0</v>
      </c>
      <c r="M273" s="247">
        <v>0</v>
      </c>
      <c r="N273" s="247">
        <v>0</v>
      </c>
      <c r="O273" s="247">
        <v>0</v>
      </c>
      <c r="P273" s="247">
        <v>0</v>
      </c>
      <c r="Q273" s="247">
        <v>0</v>
      </c>
      <c r="R273" s="247">
        <v>0</v>
      </c>
      <c r="S273" s="247">
        <v>0</v>
      </c>
      <c r="T273" s="220">
        <v>0</v>
      </c>
      <c r="U273" s="249">
        <f t="shared" si="4"/>
        <v>80</v>
      </c>
      <c r="V273" s="221"/>
    </row>
    <row r="274" spans="1:22" s="4" customFormat="1" ht="40.5" customHeight="1" x14ac:dyDescent="0.25">
      <c r="A274" s="226">
        <v>272</v>
      </c>
      <c r="B274" s="218" t="s">
        <v>280</v>
      </c>
      <c r="C274" s="219" t="s">
        <v>18</v>
      </c>
      <c r="D274" s="247">
        <v>0</v>
      </c>
      <c r="E274" s="247">
        <v>0</v>
      </c>
      <c r="F274" s="247">
        <v>0</v>
      </c>
      <c r="G274" s="247">
        <v>100</v>
      </c>
      <c r="H274" s="247">
        <v>0</v>
      </c>
      <c r="I274" s="247">
        <v>0</v>
      </c>
      <c r="J274" s="248">
        <v>500</v>
      </c>
      <c r="K274" s="247">
        <v>0</v>
      </c>
      <c r="L274" s="247">
        <v>0</v>
      </c>
      <c r="M274" s="247">
        <v>0</v>
      </c>
      <c r="N274" s="247">
        <v>0</v>
      </c>
      <c r="O274" s="247">
        <v>0</v>
      </c>
      <c r="P274" s="247">
        <v>0</v>
      </c>
      <c r="Q274" s="247">
        <v>0</v>
      </c>
      <c r="R274" s="247">
        <v>0</v>
      </c>
      <c r="S274" s="247">
        <v>0</v>
      </c>
      <c r="T274" s="220">
        <v>0</v>
      </c>
      <c r="U274" s="249">
        <f t="shared" si="4"/>
        <v>600</v>
      </c>
      <c r="V274" s="221"/>
    </row>
    <row r="275" spans="1:22" s="4" customFormat="1" ht="40.5" customHeight="1" x14ac:dyDescent="0.25">
      <c r="A275" s="226">
        <v>273</v>
      </c>
      <c r="B275" s="218" t="s">
        <v>279</v>
      </c>
      <c r="C275" s="219" t="s">
        <v>18</v>
      </c>
      <c r="D275" s="247">
        <v>400</v>
      </c>
      <c r="E275" s="247">
        <v>0</v>
      </c>
      <c r="F275" s="247">
        <v>0</v>
      </c>
      <c r="G275" s="247">
        <v>100</v>
      </c>
      <c r="H275" s="247">
        <v>0</v>
      </c>
      <c r="I275" s="247">
        <v>0</v>
      </c>
      <c r="J275" s="248">
        <v>200</v>
      </c>
      <c r="K275" s="247">
        <v>0</v>
      </c>
      <c r="L275" s="247">
        <v>0</v>
      </c>
      <c r="M275" s="247">
        <v>0</v>
      </c>
      <c r="N275" s="247">
        <v>0</v>
      </c>
      <c r="O275" s="247">
        <v>120</v>
      </c>
      <c r="P275" s="247">
        <v>0</v>
      </c>
      <c r="Q275" s="247">
        <v>0</v>
      </c>
      <c r="R275" s="247">
        <v>0</v>
      </c>
      <c r="S275" s="247">
        <v>0</v>
      </c>
      <c r="T275" s="220">
        <v>0</v>
      </c>
      <c r="U275" s="249">
        <f t="shared" si="4"/>
        <v>820</v>
      </c>
      <c r="V275" s="221"/>
    </row>
    <row r="276" spans="1:22" s="4" customFormat="1" ht="40.5" customHeight="1" x14ac:dyDescent="0.25">
      <c r="A276" s="226">
        <v>274</v>
      </c>
      <c r="B276" s="224" t="s">
        <v>272</v>
      </c>
      <c r="C276" s="219" t="s">
        <v>18</v>
      </c>
      <c r="D276" s="247">
        <v>500</v>
      </c>
      <c r="E276" s="247">
        <v>2000</v>
      </c>
      <c r="F276" s="247">
        <v>0</v>
      </c>
      <c r="G276" s="247">
        <v>100</v>
      </c>
      <c r="H276" s="247">
        <v>2000</v>
      </c>
      <c r="I276" s="247">
        <v>5000</v>
      </c>
      <c r="J276" s="248">
        <v>4000</v>
      </c>
      <c r="K276" s="247">
        <v>0</v>
      </c>
      <c r="L276" s="247">
        <v>0</v>
      </c>
      <c r="M276" s="247">
        <v>0</v>
      </c>
      <c r="N276" s="247">
        <v>0</v>
      </c>
      <c r="O276" s="247">
        <v>500</v>
      </c>
      <c r="P276" s="247">
        <v>0</v>
      </c>
      <c r="Q276" s="247">
        <v>1000</v>
      </c>
      <c r="R276" s="247">
        <v>0</v>
      </c>
      <c r="S276" s="247">
        <v>0</v>
      </c>
      <c r="T276" s="220">
        <v>0</v>
      </c>
      <c r="U276" s="249">
        <f t="shared" si="4"/>
        <v>15100</v>
      </c>
      <c r="V276" s="221"/>
    </row>
    <row r="277" spans="1:22" s="4" customFormat="1" ht="40.5" customHeight="1" x14ac:dyDescent="0.25">
      <c r="A277" s="226">
        <v>275</v>
      </c>
      <c r="B277" s="224" t="s">
        <v>382</v>
      </c>
      <c r="C277" s="219" t="s">
        <v>242</v>
      </c>
      <c r="D277" s="247">
        <v>100</v>
      </c>
      <c r="E277" s="247">
        <v>0</v>
      </c>
      <c r="F277" s="247">
        <v>2000</v>
      </c>
      <c r="G277" s="247">
        <v>0</v>
      </c>
      <c r="H277" s="247">
        <v>0</v>
      </c>
      <c r="I277" s="247">
        <v>0</v>
      </c>
      <c r="J277" s="248">
        <v>0</v>
      </c>
      <c r="K277" s="247">
        <v>100</v>
      </c>
      <c r="L277" s="247">
        <v>0</v>
      </c>
      <c r="M277" s="247">
        <v>0</v>
      </c>
      <c r="N277" s="247">
        <v>0</v>
      </c>
      <c r="O277" s="247">
        <v>0</v>
      </c>
      <c r="P277" s="247">
        <v>0</v>
      </c>
      <c r="Q277" s="247">
        <v>0</v>
      </c>
      <c r="R277" s="247">
        <v>0</v>
      </c>
      <c r="S277" s="247">
        <v>0</v>
      </c>
      <c r="T277" s="220">
        <v>0</v>
      </c>
      <c r="U277" s="249">
        <f t="shared" si="4"/>
        <v>2200</v>
      </c>
      <c r="V277" s="221"/>
    </row>
    <row r="278" spans="1:22" s="4" customFormat="1" ht="40.5" customHeight="1" x14ac:dyDescent="0.25">
      <c r="A278" s="226">
        <v>276</v>
      </c>
      <c r="B278" s="224" t="s">
        <v>383</v>
      </c>
      <c r="C278" s="219" t="s">
        <v>205</v>
      </c>
      <c r="D278" s="247">
        <v>100</v>
      </c>
      <c r="E278" s="247">
        <v>0</v>
      </c>
      <c r="F278" s="247">
        <v>0</v>
      </c>
      <c r="G278" s="247">
        <v>0</v>
      </c>
      <c r="H278" s="247">
        <v>0</v>
      </c>
      <c r="I278" s="247">
        <v>0</v>
      </c>
      <c r="J278" s="248">
        <v>0</v>
      </c>
      <c r="K278" s="247">
        <v>100</v>
      </c>
      <c r="L278" s="247">
        <v>0</v>
      </c>
      <c r="M278" s="247">
        <v>0</v>
      </c>
      <c r="N278" s="247">
        <v>0</v>
      </c>
      <c r="O278" s="247">
        <v>0</v>
      </c>
      <c r="P278" s="247">
        <v>0</v>
      </c>
      <c r="Q278" s="247">
        <v>0</v>
      </c>
      <c r="R278" s="247">
        <v>0</v>
      </c>
      <c r="S278" s="247">
        <v>0</v>
      </c>
      <c r="T278" s="220">
        <v>0</v>
      </c>
      <c r="U278" s="249">
        <f t="shared" si="4"/>
        <v>200</v>
      </c>
      <c r="V278" s="221"/>
    </row>
    <row r="279" spans="1:22" s="4" customFormat="1" ht="40.5" customHeight="1" x14ac:dyDescent="0.25">
      <c r="A279" s="226">
        <v>277</v>
      </c>
      <c r="B279" s="224" t="s">
        <v>246</v>
      </c>
      <c r="C279" s="219" t="s">
        <v>205</v>
      </c>
      <c r="D279" s="247">
        <v>2000</v>
      </c>
      <c r="E279" s="247">
        <v>0</v>
      </c>
      <c r="F279" s="247">
        <v>0</v>
      </c>
      <c r="G279" s="247">
        <v>0</v>
      </c>
      <c r="H279" s="247">
        <v>0</v>
      </c>
      <c r="I279" s="247">
        <v>0</v>
      </c>
      <c r="J279" s="248">
        <v>0</v>
      </c>
      <c r="K279" s="247">
        <v>0</v>
      </c>
      <c r="L279" s="247">
        <v>0</v>
      </c>
      <c r="M279" s="247">
        <v>0</v>
      </c>
      <c r="N279" s="247">
        <v>0</v>
      </c>
      <c r="O279" s="247">
        <v>0</v>
      </c>
      <c r="P279" s="247">
        <v>0</v>
      </c>
      <c r="Q279" s="247">
        <v>0</v>
      </c>
      <c r="R279" s="247">
        <v>0</v>
      </c>
      <c r="S279" s="247">
        <v>0</v>
      </c>
      <c r="T279" s="220">
        <v>0</v>
      </c>
      <c r="U279" s="249">
        <f t="shared" si="4"/>
        <v>2000</v>
      </c>
      <c r="V279" s="221"/>
    </row>
    <row r="280" spans="1:22" ht="31.5" customHeight="1" x14ac:dyDescent="0.25">
      <c r="A280" s="226">
        <v>278</v>
      </c>
      <c r="B280" s="238" t="s">
        <v>265</v>
      </c>
      <c r="C280" s="219" t="s">
        <v>18</v>
      </c>
      <c r="D280" s="247">
        <v>100</v>
      </c>
      <c r="E280" s="247">
        <v>0</v>
      </c>
      <c r="F280" s="247">
        <v>400</v>
      </c>
      <c r="G280" s="247">
        <v>0</v>
      </c>
      <c r="H280" s="247">
        <v>0</v>
      </c>
      <c r="I280" s="247">
        <v>0</v>
      </c>
      <c r="J280" s="248">
        <v>0</v>
      </c>
      <c r="K280" s="247">
        <v>0</v>
      </c>
      <c r="L280" s="247">
        <v>100</v>
      </c>
      <c r="M280" s="247">
        <v>0</v>
      </c>
      <c r="N280" s="247">
        <v>0</v>
      </c>
      <c r="O280" s="247">
        <v>10</v>
      </c>
      <c r="P280" s="247">
        <v>0</v>
      </c>
      <c r="Q280" s="247">
        <v>20</v>
      </c>
      <c r="R280" s="247">
        <v>0</v>
      </c>
      <c r="S280" s="247">
        <v>0</v>
      </c>
      <c r="T280" s="220">
        <v>160</v>
      </c>
      <c r="U280" s="249">
        <f t="shared" si="4"/>
        <v>790</v>
      </c>
      <c r="V280" s="221"/>
    </row>
    <row r="281" spans="1:22" ht="31.5" customHeight="1" x14ac:dyDescent="0.25">
      <c r="A281" s="226">
        <v>279</v>
      </c>
      <c r="B281" s="238" t="s">
        <v>271</v>
      </c>
      <c r="C281" s="237" t="s">
        <v>52</v>
      </c>
      <c r="D281" s="247">
        <v>0</v>
      </c>
      <c r="E281" s="247">
        <v>20</v>
      </c>
      <c r="F281" s="247">
        <v>20</v>
      </c>
      <c r="G281" s="247">
        <v>100</v>
      </c>
      <c r="H281" s="247">
        <v>0</v>
      </c>
      <c r="I281" s="247">
        <v>0</v>
      </c>
      <c r="J281" s="248">
        <v>1000</v>
      </c>
      <c r="K281" s="247">
        <v>0</v>
      </c>
      <c r="L281" s="247">
        <v>0</v>
      </c>
      <c r="M281" s="247">
        <v>0</v>
      </c>
      <c r="N281" s="247">
        <v>0</v>
      </c>
      <c r="O281" s="247">
        <v>0</v>
      </c>
      <c r="P281" s="247">
        <v>0</v>
      </c>
      <c r="Q281" s="247">
        <v>10</v>
      </c>
      <c r="R281" s="247">
        <v>0</v>
      </c>
      <c r="S281" s="247">
        <v>0</v>
      </c>
      <c r="T281" s="220">
        <v>600</v>
      </c>
      <c r="U281" s="249">
        <f t="shared" si="4"/>
        <v>1750</v>
      </c>
      <c r="V281" s="221"/>
    </row>
    <row r="282" spans="1:22" ht="31.5" customHeight="1" x14ac:dyDescent="0.25">
      <c r="A282" s="226">
        <v>280</v>
      </c>
      <c r="B282" s="238" t="s">
        <v>294</v>
      </c>
      <c r="C282" s="237" t="s">
        <v>293</v>
      </c>
      <c r="D282" s="247">
        <v>100</v>
      </c>
      <c r="E282" s="247">
        <v>40</v>
      </c>
      <c r="F282" s="247">
        <v>0</v>
      </c>
      <c r="G282" s="247">
        <v>0</v>
      </c>
      <c r="H282" s="247">
        <v>0</v>
      </c>
      <c r="I282" s="247">
        <v>0</v>
      </c>
      <c r="J282" s="248">
        <v>0</v>
      </c>
      <c r="K282" s="247">
        <v>0</v>
      </c>
      <c r="L282" s="247">
        <v>0</v>
      </c>
      <c r="M282" s="247">
        <v>0</v>
      </c>
      <c r="N282" s="247">
        <v>0</v>
      </c>
      <c r="O282" s="247">
        <v>0</v>
      </c>
      <c r="P282" s="247">
        <v>0</v>
      </c>
      <c r="Q282" s="247">
        <v>0</v>
      </c>
      <c r="R282" s="247">
        <v>0</v>
      </c>
      <c r="S282" s="247">
        <v>15</v>
      </c>
      <c r="T282" s="220">
        <v>0</v>
      </c>
      <c r="U282" s="249">
        <f t="shared" si="4"/>
        <v>155</v>
      </c>
      <c r="V282" s="221"/>
    </row>
    <row r="283" spans="1:22" ht="31.5" customHeight="1" x14ac:dyDescent="0.25">
      <c r="A283" s="226">
        <v>281</v>
      </c>
      <c r="B283" s="238" t="s">
        <v>349</v>
      </c>
      <c r="C283" s="237" t="s">
        <v>293</v>
      </c>
      <c r="D283" s="247">
        <v>0</v>
      </c>
      <c r="E283" s="247">
        <v>0</v>
      </c>
      <c r="F283" s="247">
        <v>0</v>
      </c>
      <c r="G283" s="247">
        <v>10</v>
      </c>
      <c r="H283" s="247">
        <v>0</v>
      </c>
      <c r="I283" s="247">
        <v>0</v>
      </c>
      <c r="J283" s="248">
        <v>0</v>
      </c>
      <c r="K283" s="247">
        <v>0</v>
      </c>
      <c r="L283" s="247">
        <v>0</v>
      </c>
      <c r="M283" s="247">
        <v>0</v>
      </c>
      <c r="N283" s="247">
        <v>0</v>
      </c>
      <c r="O283" s="247">
        <v>0</v>
      </c>
      <c r="P283" s="247">
        <v>0</v>
      </c>
      <c r="Q283" s="247">
        <v>0</v>
      </c>
      <c r="R283" s="247">
        <v>0</v>
      </c>
      <c r="S283" s="247">
        <v>0</v>
      </c>
      <c r="T283" s="220">
        <v>0</v>
      </c>
      <c r="U283" s="249">
        <f t="shared" si="4"/>
        <v>10</v>
      </c>
      <c r="V283" s="221"/>
    </row>
    <row r="284" spans="1:22" ht="31.5" customHeight="1" x14ac:dyDescent="0.25">
      <c r="A284" s="226">
        <v>282</v>
      </c>
      <c r="B284" s="238" t="s">
        <v>350</v>
      </c>
      <c r="C284" s="237" t="s">
        <v>18</v>
      </c>
      <c r="D284" s="247">
        <v>0</v>
      </c>
      <c r="E284" s="247">
        <v>0</v>
      </c>
      <c r="F284" s="247">
        <v>0</v>
      </c>
      <c r="G284" s="247">
        <v>1000</v>
      </c>
      <c r="H284" s="247">
        <v>0</v>
      </c>
      <c r="I284" s="247">
        <v>0</v>
      </c>
      <c r="J284" s="248">
        <v>0</v>
      </c>
      <c r="K284" s="247">
        <v>0</v>
      </c>
      <c r="L284" s="247">
        <v>0</v>
      </c>
      <c r="M284" s="247">
        <v>0</v>
      </c>
      <c r="N284" s="247">
        <v>0</v>
      </c>
      <c r="O284" s="247">
        <v>0</v>
      </c>
      <c r="P284" s="247">
        <v>0</v>
      </c>
      <c r="Q284" s="247">
        <v>0</v>
      </c>
      <c r="R284" s="247">
        <v>0</v>
      </c>
      <c r="S284" s="247">
        <v>0</v>
      </c>
      <c r="T284" s="220">
        <v>0</v>
      </c>
      <c r="U284" s="249">
        <f t="shared" si="4"/>
        <v>1000</v>
      </c>
      <c r="V284" s="221"/>
    </row>
    <row r="285" spans="1:22" ht="31.5" customHeight="1" x14ac:dyDescent="0.25">
      <c r="A285" s="226">
        <v>283</v>
      </c>
      <c r="B285" s="238" t="s">
        <v>351</v>
      </c>
      <c r="C285" s="237" t="s">
        <v>18</v>
      </c>
      <c r="D285" s="247">
        <v>0</v>
      </c>
      <c r="E285" s="247">
        <v>0</v>
      </c>
      <c r="F285" s="247">
        <v>0</v>
      </c>
      <c r="G285" s="247">
        <v>600</v>
      </c>
      <c r="H285" s="247">
        <v>0</v>
      </c>
      <c r="I285" s="247">
        <v>0</v>
      </c>
      <c r="J285" s="248">
        <v>0</v>
      </c>
      <c r="K285" s="247">
        <v>0</v>
      </c>
      <c r="L285" s="247">
        <v>0</v>
      </c>
      <c r="M285" s="247">
        <v>0</v>
      </c>
      <c r="N285" s="247">
        <v>0</v>
      </c>
      <c r="O285" s="247">
        <v>0</v>
      </c>
      <c r="P285" s="247">
        <v>0</v>
      </c>
      <c r="Q285" s="247">
        <v>0</v>
      </c>
      <c r="R285" s="247">
        <v>0</v>
      </c>
      <c r="S285" s="247">
        <v>0</v>
      </c>
      <c r="T285" s="220">
        <v>0</v>
      </c>
      <c r="U285" s="249">
        <f t="shared" si="4"/>
        <v>600</v>
      </c>
      <c r="V285" s="221"/>
    </row>
    <row r="286" spans="1:22" ht="31.5" customHeight="1" x14ac:dyDescent="0.25">
      <c r="A286" s="226">
        <v>284</v>
      </c>
      <c r="B286" s="238" t="s">
        <v>352</v>
      </c>
      <c r="C286" s="237" t="s">
        <v>18</v>
      </c>
      <c r="D286" s="247">
        <v>0</v>
      </c>
      <c r="E286" s="247">
        <v>0</v>
      </c>
      <c r="F286" s="247">
        <v>0</v>
      </c>
      <c r="G286" s="247">
        <v>600</v>
      </c>
      <c r="H286" s="247">
        <v>0</v>
      </c>
      <c r="I286" s="247">
        <v>0</v>
      </c>
      <c r="J286" s="248">
        <v>0</v>
      </c>
      <c r="K286" s="247">
        <v>0</v>
      </c>
      <c r="L286" s="247">
        <v>0</v>
      </c>
      <c r="M286" s="247">
        <v>0</v>
      </c>
      <c r="N286" s="247">
        <v>0</v>
      </c>
      <c r="O286" s="247">
        <v>0</v>
      </c>
      <c r="P286" s="247">
        <v>0</v>
      </c>
      <c r="Q286" s="247">
        <v>0</v>
      </c>
      <c r="R286" s="247">
        <v>0</v>
      </c>
      <c r="S286" s="247">
        <v>0</v>
      </c>
      <c r="T286" s="220">
        <v>0</v>
      </c>
      <c r="U286" s="249">
        <f t="shared" si="4"/>
        <v>600</v>
      </c>
      <c r="V286" s="221"/>
    </row>
    <row r="287" spans="1:22" ht="31.5" customHeight="1" x14ac:dyDescent="0.25">
      <c r="A287" s="226">
        <v>285</v>
      </c>
      <c r="B287" s="238" t="s">
        <v>360</v>
      </c>
      <c r="C287" s="237" t="s">
        <v>18</v>
      </c>
      <c r="D287" s="247">
        <v>0</v>
      </c>
      <c r="E287" s="247">
        <v>0</v>
      </c>
      <c r="F287" s="247">
        <v>0</v>
      </c>
      <c r="G287" s="247">
        <v>0</v>
      </c>
      <c r="H287" s="247">
        <v>0</v>
      </c>
      <c r="I287" s="247">
        <v>0</v>
      </c>
      <c r="J287" s="248">
        <v>0</v>
      </c>
      <c r="K287" s="247">
        <v>0</v>
      </c>
      <c r="L287" s="247">
        <v>0</v>
      </c>
      <c r="M287" s="247">
        <v>0</v>
      </c>
      <c r="N287" s="247">
        <v>0</v>
      </c>
      <c r="O287" s="247">
        <v>0</v>
      </c>
      <c r="P287" s="247">
        <v>0</v>
      </c>
      <c r="Q287" s="247">
        <v>0</v>
      </c>
      <c r="R287" s="247">
        <v>0</v>
      </c>
      <c r="S287" s="247">
        <v>20</v>
      </c>
      <c r="T287" s="220">
        <v>0</v>
      </c>
      <c r="U287" s="249">
        <f t="shared" si="4"/>
        <v>20</v>
      </c>
      <c r="V287" s="221"/>
    </row>
    <row r="288" spans="1:22" ht="31.5" customHeight="1" x14ac:dyDescent="0.25">
      <c r="A288" s="226">
        <v>286</v>
      </c>
      <c r="B288" s="238" t="s">
        <v>361</v>
      </c>
      <c r="C288" s="237" t="s">
        <v>18</v>
      </c>
      <c r="D288" s="247">
        <v>0</v>
      </c>
      <c r="E288" s="247">
        <v>0</v>
      </c>
      <c r="F288" s="247">
        <v>0</v>
      </c>
      <c r="G288" s="247">
        <v>0</v>
      </c>
      <c r="H288" s="247">
        <v>0</v>
      </c>
      <c r="I288" s="247">
        <v>0</v>
      </c>
      <c r="J288" s="248">
        <v>0</v>
      </c>
      <c r="K288" s="247">
        <v>0</v>
      </c>
      <c r="L288" s="247">
        <v>0</v>
      </c>
      <c r="M288" s="247">
        <v>0</v>
      </c>
      <c r="N288" s="247">
        <v>0</v>
      </c>
      <c r="O288" s="247">
        <v>0</v>
      </c>
      <c r="P288" s="247">
        <v>0</v>
      </c>
      <c r="Q288" s="247">
        <v>0</v>
      </c>
      <c r="R288" s="247">
        <v>0</v>
      </c>
      <c r="S288" s="247">
        <v>20</v>
      </c>
      <c r="T288" s="220">
        <v>0</v>
      </c>
      <c r="U288" s="249">
        <f t="shared" si="4"/>
        <v>20</v>
      </c>
      <c r="V288" s="221"/>
    </row>
    <row r="289" spans="1:22" ht="31.5" customHeight="1" x14ac:dyDescent="0.25">
      <c r="A289" s="226">
        <v>287</v>
      </c>
      <c r="B289" s="238" t="s">
        <v>362</v>
      </c>
      <c r="C289" s="237" t="s">
        <v>363</v>
      </c>
      <c r="D289" s="247">
        <v>0</v>
      </c>
      <c r="E289" s="247">
        <v>0</v>
      </c>
      <c r="F289" s="247">
        <v>0</v>
      </c>
      <c r="G289" s="247">
        <v>0</v>
      </c>
      <c r="H289" s="247">
        <v>0</v>
      </c>
      <c r="I289" s="247">
        <v>0</v>
      </c>
      <c r="J289" s="248">
        <v>0</v>
      </c>
      <c r="K289" s="247">
        <v>0</v>
      </c>
      <c r="L289" s="247">
        <v>0</v>
      </c>
      <c r="M289" s="247">
        <v>0</v>
      </c>
      <c r="N289" s="247">
        <v>0</v>
      </c>
      <c r="O289" s="247">
        <v>0</v>
      </c>
      <c r="P289" s="247">
        <v>0</v>
      </c>
      <c r="Q289" s="247">
        <v>0</v>
      </c>
      <c r="R289" s="247">
        <v>0</v>
      </c>
      <c r="S289" s="247">
        <v>100</v>
      </c>
      <c r="T289" s="220">
        <v>0</v>
      </c>
      <c r="U289" s="249">
        <f t="shared" si="4"/>
        <v>100</v>
      </c>
      <c r="V289" s="221"/>
    </row>
    <row r="290" spans="1:22" ht="31.5" customHeight="1" x14ac:dyDescent="0.25">
      <c r="A290" s="226">
        <v>288</v>
      </c>
      <c r="B290" s="238" t="s">
        <v>390</v>
      </c>
      <c r="C290" s="237" t="s">
        <v>18</v>
      </c>
      <c r="D290" s="247">
        <v>0</v>
      </c>
      <c r="E290" s="247">
        <v>0</v>
      </c>
      <c r="F290" s="247">
        <v>0</v>
      </c>
      <c r="G290" s="247">
        <v>0</v>
      </c>
      <c r="H290" s="247">
        <v>0</v>
      </c>
      <c r="I290" s="247">
        <v>0</v>
      </c>
      <c r="J290" s="248">
        <v>0</v>
      </c>
      <c r="K290" s="247">
        <v>0</v>
      </c>
      <c r="L290" s="247">
        <v>0</v>
      </c>
      <c r="M290" s="247">
        <v>0</v>
      </c>
      <c r="N290" s="247">
        <v>0</v>
      </c>
      <c r="O290" s="247">
        <v>0</v>
      </c>
      <c r="P290" s="247">
        <v>0</v>
      </c>
      <c r="Q290" s="247">
        <v>0</v>
      </c>
      <c r="R290" s="247">
        <v>0</v>
      </c>
      <c r="S290" s="247">
        <v>0</v>
      </c>
      <c r="T290" s="220">
        <v>1400</v>
      </c>
      <c r="U290" s="249">
        <f t="shared" ref="U290" si="5">SUM(D290:T290)</f>
        <v>1400</v>
      </c>
      <c r="V290" s="221"/>
    </row>
    <row r="291" spans="1:22" ht="39" customHeight="1" x14ac:dyDescent="0.25">
      <c r="A291" s="226">
        <v>289</v>
      </c>
      <c r="B291" s="238" t="s">
        <v>352</v>
      </c>
      <c r="C291" s="237" t="s">
        <v>18</v>
      </c>
      <c r="D291" s="247">
        <v>0</v>
      </c>
      <c r="E291" s="247">
        <v>0</v>
      </c>
      <c r="F291" s="247">
        <v>0</v>
      </c>
      <c r="G291" s="247">
        <v>600</v>
      </c>
      <c r="H291" s="247">
        <v>0</v>
      </c>
      <c r="I291" s="247">
        <v>0</v>
      </c>
      <c r="J291" s="248">
        <v>0</v>
      </c>
      <c r="K291" s="247">
        <v>0</v>
      </c>
      <c r="L291" s="247">
        <v>0</v>
      </c>
      <c r="M291" s="247">
        <v>0</v>
      </c>
      <c r="N291" s="247">
        <v>0</v>
      </c>
      <c r="O291" s="247">
        <v>0</v>
      </c>
      <c r="P291" s="247">
        <v>0</v>
      </c>
      <c r="Q291" s="247">
        <v>0</v>
      </c>
      <c r="R291" s="247">
        <v>0</v>
      </c>
      <c r="S291" s="247">
        <v>0</v>
      </c>
      <c r="T291" s="220">
        <v>0</v>
      </c>
      <c r="U291" s="249">
        <f t="shared" si="4"/>
        <v>600</v>
      </c>
      <c r="V291" s="221"/>
    </row>
    <row r="292" spans="1:22" x14ac:dyDescent="0.25">
      <c r="B292" s="296" t="s">
        <v>391</v>
      </c>
      <c r="C292" s="296"/>
      <c r="D292" s="296"/>
      <c r="E292" s="296"/>
      <c r="F292" s="296"/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</row>
    <row r="293" spans="1:22" x14ac:dyDescent="0.25">
      <c r="U293" s="250"/>
      <c r="V293"/>
    </row>
    <row r="294" spans="1:22" x14ac:dyDescent="0.25">
      <c r="U294" s="250"/>
      <c r="V294"/>
    </row>
    <row r="295" spans="1:22" x14ac:dyDescent="0.25">
      <c r="U295" s="250"/>
      <c r="V295"/>
    </row>
    <row r="296" spans="1:22" x14ac:dyDescent="0.25">
      <c r="U296" s="250"/>
      <c r="V296"/>
    </row>
    <row r="297" spans="1:22" x14ac:dyDescent="0.25">
      <c r="U297" s="250"/>
      <c r="V297"/>
    </row>
    <row r="298" spans="1:22" x14ac:dyDescent="0.25">
      <c r="U298" s="250"/>
      <c r="V298"/>
    </row>
    <row r="299" spans="1:22" x14ac:dyDescent="0.25">
      <c r="U299" s="250"/>
      <c r="V299"/>
    </row>
    <row r="300" spans="1:22" x14ac:dyDescent="0.25">
      <c r="U300" s="250"/>
      <c r="V300"/>
    </row>
    <row r="301" spans="1:22" x14ac:dyDescent="0.25">
      <c r="U301" s="250"/>
      <c r="V301"/>
    </row>
    <row r="302" spans="1:22" x14ac:dyDescent="0.25">
      <c r="U302" s="250"/>
      <c r="V302"/>
    </row>
    <row r="303" spans="1:22" x14ac:dyDescent="0.25">
      <c r="U303" s="250"/>
      <c r="V303"/>
    </row>
    <row r="304" spans="1:22" x14ac:dyDescent="0.25">
      <c r="U304" s="250"/>
      <c r="V304"/>
    </row>
    <row r="305" spans="21:22" x14ac:dyDescent="0.25">
      <c r="U305" s="250"/>
      <c r="V305"/>
    </row>
    <row r="306" spans="21:22" x14ac:dyDescent="0.25">
      <c r="U306" s="250"/>
      <c r="V306"/>
    </row>
    <row r="307" spans="21:22" x14ac:dyDescent="0.25">
      <c r="U307" s="250"/>
      <c r="V307"/>
    </row>
    <row r="308" spans="21:22" x14ac:dyDescent="0.25">
      <c r="U308" s="250"/>
      <c r="V308"/>
    </row>
    <row r="309" spans="21:22" x14ac:dyDescent="0.25">
      <c r="U309" s="250"/>
      <c r="V309"/>
    </row>
    <row r="310" spans="21:22" x14ac:dyDescent="0.25">
      <c r="U310" s="250"/>
      <c r="V310"/>
    </row>
    <row r="311" spans="21:22" x14ac:dyDescent="0.25">
      <c r="U311" s="250"/>
      <c r="V311"/>
    </row>
    <row r="312" spans="21:22" x14ac:dyDescent="0.25">
      <c r="U312" s="250"/>
      <c r="V312"/>
    </row>
    <row r="313" spans="21:22" x14ac:dyDescent="0.25">
      <c r="U313" s="250"/>
      <c r="V313"/>
    </row>
    <row r="314" spans="21:22" x14ac:dyDescent="0.25">
      <c r="U314" s="250"/>
      <c r="V314"/>
    </row>
    <row r="315" spans="21:22" x14ac:dyDescent="0.25">
      <c r="U315" s="250"/>
      <c r="V315"/>
    </row>
    <row r="316" spans="21:22" x14ac:dyDescent="0.25">
      <c r="U316" s="250"/>
      <c r="V316"/>
    </row>
    <row r="317" spans="21:22" x14ac:dyDescent="0.25">
      <c r="U317" s="250"/>
      <c r="V317"/>
    </row>
    <row r="318" spans="21:22" x14ac:dyDescent="0.25">
      <c r="U318" s="250"/>
      <c r="V318"/>
    </row>
    <row r="319" spans="21:22" x14ac:dyDescent="0.25">
      <c r="U319" s="250"/>
      <c r="V319"/>
    </row>
    <row r="320" spans="21:22" x14ac:dyDescent="0.25">
      <c r="U320" s="250"/>
      <c r="V320"/>
    </row>
    <row r="321" spans="21:22" x14ac:dyDescent="0.25">
      <c r="U321" s="250"/>
      <c r="V321"/>
    </row>
    <row r="322" spans="21:22" x14ac:dyDescent="0.25">
      <c r="U322" s="250"/>
      <c r="V322"/>
    </row>
    <row r="323" spans="21:22" x14ac:dyDescent="0.25">
      <c r="U323" s="250"/>
      <c r="V323"/>
    </row>
    <row r="324" spans="21:22" x14ac:dyDescent="0.25">
      <c r="U324" s="250"/>
      <c r="V324"/>
    </row>
    <row r="325" spans="21:22" x14ac:dyDescent="0.25">
      <c r="U325" s="250"/>
      <c r="V325"/>
    </row>
    <row r="326" spans="21:22" x14ac:dyDescent="0.25">
      <c r="U326" s="250"/>
      <c r="V326"/>
    </row>
    <row r="327" spans="21:22" x14ac:dyDescent="0.25">
      <c r="U327" s="250"/>
      <c r="V327"/>
    </row>
    <row r="328" spans="21:22" x14ac:dyDescent="0.25">
      <c r="U328" s="250"/>
      <c r="V328"/>
    </row>
    <row r="329" spans="21:22" x14ac:dyDescent="0.25">
      <c r="U329" s="250"/>
      <c r="V329"/>
    </row>
    <row r="330" spans="21:22" x14ac:dyDescent="0.25">
      <c r="U330" s="250"/>
      <c r="V330"/>
    </row>
    <row r="331" spans="21:22" x14ac:dyDescent="0.25">
      <c r="U331" s="250"/>
      <c r="V331"/>
    </row>
    <row r="332" spans="21:22" x14ac:dyDescent="0.25">
      <c r="U332" s="250"/>
      <c r="V332"/>
    </row>
    <row r="333" spans="21:22" x14ac:dyDescent="0.25">
      <c r="U333" s="250"/>
      <c r="V333"/>
    </row>
    <row r="334" spans="21:22" x14ac:dyDescent="0.25">
      <c r="U334" s="250"/>
      <c r="V334"/>
    </row>
    <row r="335" spans="21:22" x14ac:dyDescent="0.25">
      <c r="U335" s="250"/>
      <c r="V335"/>
    </row>
    <row r="336" spans="21:22" x14ac:dyDescent="0.25">
      <c r="U336" s="250"/>
      <c r="V336"/>
    </row>
    <row r="337" spans="21:22" x14ac:dyDescent="0.25">
      <c r="U337" s="250"/>
      <c r="V337"/>
    </row>
    <row r="338" spans="21:22" x14ac:dyDescent="0.25">
      <c r="U338" s="250"/>
      <c r="V338"/>
    </row>
    <row r="339" spans="21:22" x14ac:dyDescent="0.25">
      <c r="U339" s="250"/>
      <c r="V339"/>
    </row>
    <row r="340" spans="21:22" x14ac:dyDescent="0.25">
      <c r="U340" s="250"/>
      <c r="V340"/>
    </row>
    <row r="341" spans="21:22" x14ac:dyDescent="0.25">
      <c r="U341" s="250"/>
      <c r="V341"/>
    </row>
    <row r="342" spans="21:22" x14ac:dyDescent="0.25">
      <c r="U342" s="250"/>
      <c r="V342"/>
    </row>
    <row r="343" spans="21:22" x14ac:dyDescent="0.25">
      <c r="U343" s="250"/>
      <c r="V343"/>
    </row>
    <row r="344" spans="21:22" x14ac:dyDescent="0.25">
      <c r="U344" s="250"/>
      <c r="V344"/>
    </row>
    <row r="345" spans="21:22" x14ac:dyDescent="0.25">
      <c r="U345" s="250"/>
      <c r="V345"/>
    </row>
    <row r="346" spans="21:22" x14ac:dyDescent="0.25">
      <c r="U346" s="250"/>
      <c r="V346"/>
    </row>
    <row r="347" spans="21:22" x14ac:dyDescent="0.25">
      <c r="U347" s="250"/>
      <c r="V347"/>
    </row>
    <row r="348" spans="21:22" x14ac:dyDescent="0.25">
      <c r="U348" s="250"/>
      <c r="V348"/>
    </row>
    <row r="349" spans="21:22" x14ac:dyDescent="0.25">
      <c r="U349" s="250"/>
      <c r="V349"/>
    </row>
    <row r="350" spans="21:22" x14ac:dyDescent="0.25">
      <c r="U350" s="250"/>
      <c r="V350"/>
    </row>
    <row r="351" spans="21:22" x14ac:dyDescent="0.25">
      <c r="U351" s="250"/>
      <c r="V351"/>
    </row>
    <row r="352" spans="21:22" x14ac:dyDescent="0.25">
      <c r="U352" s="250"/>
      <c r="V352"/>
    </row>
    <row r="353" spans="21:22" x14ac:dyDescent="0.25">
      <c r="U353" s="250"/>
      <c r="V353"/>
    </row>
    <row r="354" spans="21:22" x14ac:dyDescent="0.25">
      <c r="U354" s="250"/>
      <c r="V354"/>
    </row>
    <row r="355" spans="21:22" x14ac:dyDescent="0.25">
      <c r="U355" s="250"/>
      <c r="V355"/>
    </row>
    <row r="356" spans="21:22" x14ac:dyDescent="0.25">
      <c r="U356" s="250"/>
      <c r="V356"/>
    </row>
    <row r="357" spans="21:22" x14ac:dyDescent="0.25">
      <c r="U357" s="250"/>
      <c r="V357"/>
    </row>
    <row r="358" spans="21:22" x14ac:dyDescent="0.25">
      <c r="U358" s="250"/>
      <c r="V358"/>
    </row>
    <row r="359" spans="21:22" x14ac:dyDescent="0.25">
      <c r="U359" s="250"/>
      <c r="V359"/>
    </row>
    <row r="360" spans="21:22" x14ac:dyDescent="0.25">
      <c r="U360" s="250"/>
      <c r="V360"/>
    </row>
    <row r="361" spans="21:22" x14ac:dyDescent="0.25">
      <c r="U361" s="250"/>
      <c r="V361"/>
    </row>
    <row r="362" spans="21:22" x14ac:dyDescent="0.25">
      <c r="U362" s="250"/>
      <c r="V362"/>
    </row>
    <row r="363" spans="21:22" x14ac:dyDescent="0.25">
      <c r="U363" s="250"/>
      <c r="V363"/>
    </row>
    <row r="364" spans="21:22" x14ac:dyDescent="0.25">
      <c r="U364" s="250"/>
      <c r="V364"/>
    </row>
    <row r="365" spans="21:22" x14ac:dyDescent="0.25">
      <c r="U365" s="250"/>
      <c r="V365"/>
    </row>
    <row r="366" spans="21:22" x14ac:dyDescent="0.25">
      <c r="U366" s="250"/>
      <c r="V366"/>
    </row>
    <row r="367" spans="21:22" x14ac:dyDescent="0.25">
      <c r="U367" s="250"/>
      <c r="V367"/>
    </row>
    <row r="368" spans="21:22" x14ac:dyDescent="0.25">
      <c r="U368" s="250"/>
      <c r="V368"/>
    </row>
    <row r="369" spans="21:22" x14ac:dyDescent="0.25">
      <c r="U369" s="250"/>
      <c r="V369"/>
    </row>
    <row r="370" spans="21:22" x14ac:dyDescent="0.25">
      <c r="U370" s="250"/>
      <c r="V370"/>
    </row>
    <row r="371" spans="21:22" x14ac:dyDescent="0.25">
      <c r="U371" s="250"/>
      <c r="V371"/>
    </row>
    <row r="372" spans="21:22" x14ac:dyDescent="0.25">
      <c r="U372" s="250"/>
      <c r="V372"/>
    </row>
    <row r="373" spans="21:22" x14ac:dyDescent="0.25">
      <c r="U373" s="250"/>
      <c r="V373"/>
    </row>
    <row r="374" spans="21:22" x14ac:dyDescent="0.25">
      <c r="U374" s="250"/>
      <c r="V374"/>
    </row>
    <row r="375" spans="21:22" x14ac:dyDescent="0.25">
      <c r="U375" s="250"/>
      <c r="V375"/>
    </row>
    <row r="376" spans="21:22" x14ac:dyDescent="0.25">
      <c r="U376" s="250"/>
      <c r="V376"/>
    </row>
    <row r="377" spans="21:22" x14ac:dyDescent="0.25">
      <c r="U377" s="250"/>
      <c r="V377"/>
    </row>
    <row r="378" spans="21:22" x14ac:dyDescent="0.25">
      <c r="U378" s="250"/>
      <c r="V378"/>
    </row>
    <row r="379" spans="21:22" x14ac:dyDescent="0.25">
      <c r="U379" s="250"/>
      <c r="V379"/>
    </row>
    <row r="380" spans="21:22" x14ac:dyDescent="0.25">
      <c r="U380" s="250"/>
      <c r="V380"/>
    </row>
    <row r="381" spans="21:22" x14ac:dyDescent="0.25">
      <c r="U381" s="250"/>
      <c r="V381"/>
    </row>
    <row r="382" spans="21:22" x14ac:dyDescent="0.25">
      <c r="U382" s="250"/>
      <c r="V382"/>
    </row>
    <row r="383" spans="21:22" x14ac:dyDescent="0.25">
      <c r="U383" s="250"/>
      <c r="V383"/>
    </row>
    <row r="384" spans="21:22" x14ac:dyDescent="0.25">
      <c r="U384" s="250"/>
      <c r="V384"/>
    </row>
    <row r="385" spans="21:22" x14ac:dyDescent="0.25">
      <c r="U385" s="250"/>
      <c r="V385"/>
    </row>
    <row r="386" spans="21:22" x14ac:dyDescent="0.25">
      <c r="U386" s="250"/>
      <c r="V386"/>
    </row>
    <row r="387" spans="21:22" x14ac:dyDescent="0.25">
      <c r="U387" s="250"/>
      <c r="V387"/>
    </row>
    <row r="388" spans="21:22" x14ac:dyDescent="0.25">
      <c r="U388" s="250"/>
      <c r="V388"/>
    </row>
    <row r="389" spans="21:22" x14ac:dyDescent="0.25">
      <c r="U389" s="250"/>
      <c r="V389"/>
    </row>
    <row r="390" spans="21:22" x14ac:dyDescent="0.25">
      <c r="U390" s="250"/>
      <c r="V390"/>
    </row>
    <row r="391" spans="21:22" x14ac:dyDescent="0.25">
      <c r="U391" s="250"/>
      <c r="V391"/>
    </row>
    <row r="392" spans="21:22" x14ac:dyDescent="0.25">
      <c r="U392" s="250"/>
      <c r="V392"/>
    </row>
    <row r="393" spans="21:22" x14ac:dyDescent="0.25">
      <c r="U393" s="250"/>
      <c r="V393"/>
    </row>
    <row r="394" spans="21:22" x14ac:dyDescent="0.25">
      <c r="U394" s="250"/>
      <c r="V394"/>
    </row>
    <row r="395" spans="21:22" x14ac:dyDescent="0.25">
      <c r="U395" s="250"/>
      <c r="V395"/>
    </row>
    <row r="396" spans="21:22" x14ac:dyDescent="0.25">
      <c r="U396" s="250"/>
      <c r="V396"/>
    </row>
    <row r="397" spans="21:22" x14ac:dyDescent="0.25">
      <c r="U397" s="250"/>
      <c r="V397"/>
    </row>
    <row r="398" spans="21:22" x14ac:dyDescent="0.25">
      <c r="U398" s="250"/>
      <c r="V398"/>
    </row>
    <row r="399" spans="21:22" x14ac:dyDescent="0.25">
      <c r="U399" s="250"/>
      <c r="V399"/>
    </row>
    <row r="400" spans="21:22" x14ac:dyDescent="0.25">
      <c r="U400" s="250"/>
      <c r="V400"/>
    </row>
    <row r="401" spans="21:22" x14ac:dyDescent="0.25">
      <c r="U401" s="250"/>
      <c r="V401"/>
    </row>
    <row r="402" spans="21:22" x14ac:dyDescent="0.25">
      <c r="U402" s="250"/>
      <c r="V402"/>
    </row>
    <row r="403" spans="21:22" x14ac:dyDescent="0.25">
      <c r="U403" s="250"/>
      <c r="V403"/>
    </row>
    <row r="404" spans="21:22" x14ac:dyDescent="0.25">
      <c r="U404" s="250"/>
      <c r="V404"/>
    </row>
    <row r="405" spans="21:22" x14ac:dyDescent="0.25">
      <c r="U405" s="250"/>
      <c r="V405"/>
    </row>
    <row r="406" spans="21:22" x14ac:dyDescent="0.25">
      <c r="U406" s="250"/>
      <c r="V406"/>
    </row>
    <row r="407" spans="21:22" x14ac:dyDescent="0.25">
      <c r="U407" s="250"/>
      <c r="V407"/>
    </row>
    <row r="408" spans="21:22" x14ac:dyDescent="0.25">
      <c r="U408" s="250"/>
      <c r="V408"/>
    </row>
    <row r="409" spans="21:22" x14ac:dyDescent="0.25">
      <c r="U409" s="250"/>
      <c r="V409"/>
    </row>
    <row r="410" spans="21:22" x14ac:dyDescent="0.25">
      <c r="U410" s="250"/>
      <c r="V410"/>
    </row>
    <row r="411" spans="21:22" x14ac:dyDescent="0.25">
      <c r="U411" s="250"/>
      <c r="V411"/>
    </row>
    <row r="412" spans="21:22" x14ac:dyDescent="0.25">
      <c r="U412" s="250"/>
      <c r="V412"/>
    </row>
    <row r="413" spans="21:22" x14ac:dyDescent="0.25">
      <c r="U413" s="250"/>
      <c r="V413"/>
    </row>
    <row r="414" spans="21:22" x14ac:dyDescent="0.25">
      <c r="U414" s="250"/>
      <c r="V414"/>
    </row>
    <row r="415" spans="21:22" x14ac:dyDescent="0.25">
      <c r="U415" s="250"/>
      <c r="V415"/>
    </row>
    <row r="416" spans="21:22" x14ac:dyDescent="0.25">
      <c r="U416" s="250"/>
      <c r="V416"/>
    </row>
    <row r="417" spans="21:22" x14ac:dyDescent="0.25">
      <c r="U417" s="250"/>
      <c r="V417"/>
    </row>
    <row r="418" spans="21:22" x14ac:dyDescent="0.25">
      <c r="U418" s="250"/>
      <c r="V418"/>
    </row>
    <row r="419" spans="21:22" x14ac:dyDescent="0.25">
      <c r="U419" s="250"/>
      <c r="V419"/>
    </row>
    <row r="420" spans="21:22" x14ac:dyDescent="0.25">
      <c r="U420" s="250"/>
      <c r="V420"/>
    </row>
    <row r="421" spans="21:22" x14ac:dyDescent="0.25">
      <c r="U421" s="250"/>
      <c r="V421"/>
    </row>
    <row r="422" spans="21:22" x14ac:dyDescent="0.25">
      <c r="U422" s="250"/>
      <c r="V422"/>
    </row>
    <row r="423" spans="21:22" x14ac:dyDescent="0.25">
      <c r="U423" s="250"/>
      <c r="V423"/>
    </row>
    <row r="424" spans="21:22" x14ac:dyDescent="0.25">
      <c r="U424" s="250"/>
      <c r="V424"/>
    </row>
    <row r="425" spans="21:22" x14ac:dyDescent="0.25">
      <c r="U425" s="250"/>
      <c r="V425"/>
    </row>
    <row r="426" spans="21:22" x14ac:dyDescent="0.25">
      <c r="U426" s="250"/>
      <c r="V426"/>
    </row>
    <row r="427" spans="21:22" x14ac:dyDescent="0.25">
      <c r="U427" s="250"/>
      <c r="V427"/>
    </row>
    <row r="428" spans="21:22" x14ac:dyDescent="0.25">
      <c r="U428" s="250"/>
      <c r="V428"/>
    </row>
    <row r="429" spans="21:22" x14ac:dyDescent="0.25">
      <c r="U429" s="250"/>
      <c r="V429"/>
    </row>
    <row r="430" spans="21:22" x14ac:dyDescent="0.25">
      <c r="U430" s="250"/>
      <c r="V430"/>
    </row>
    <row r="431" spans="21:22" x14ac:dyDescent="0.25">
      <c r="U431" s="250"/>
      <c r="V431"/>
    </row>
    <row r="432" spans="21:22" x14ac:dyDescent="0.25">
      <c r="U432" s="250"/>
      <c r="V432"/>
    </row>
    <row r="433" spans="21:22" x14ac:dyDescent="0.25">
      <c r="U433" s="250"/>
      <c r="V433"/>
    </row>
    <row r="434" spans="21:22" x14ac:dyDescent="0.25">
      <c r="U434" s="250"/>
      <c r="V434"/>
    </row>
    <row r="435" spans="21:22" x14ac:dyDescent="0.25">
      <c r="U435" s="250"/>
      <c r="V435"/>
    </row>
    <row r="436" spans="21:22" x14ac:dyDescent="0.25">
      <c r="U436" s="250"/>
      <c r="V436"/>
    </row>
    <row r="437" spans="21:22" x14ac:dyDescent="0.25">
      <c r="U437" s="250"/>
      <c r="V437"/>
    </row>
    <row r="438" spans="21:22" x14ac:dyDescent="0.25">
      <c r="U438" s="250"/>
      <c r="V438"/>
    </row>
    <row r="439" spans="21:22" x14ac:dyDescent="0.25">
      <c r="U439" s="250"/>
      <c r="V439"/>
    </row>
    <row r="440" spans="21:22" x14ac:dyDescent="0.25">
      <c r="U440" s="250"/>
      <c r="V440"/>
    </row>
    <row r="441" spans="21:22" x14ac:dyDescent="0.25">
      <c r="U441" s="250"/>
      <c r="V441"/>
    </row>
    <row r="442" spans="21:22" x14ac:dyDescent="0.25">
      <c r="U442" s="250"/>
      <c r="V442"/>
    </row>
    <row r="443" spans="21:22" x14ac:dyDescent="0.25">
      <c r="U443" s="250"/>
      <c r="V443"/>
    </row>
    <row r="444" spans="21:22" x14ac:dyDescent="0.25">
      <c r="U444" s="250"/>
      <c r="V444"/>
    </row>
    <row r="445" spans="21:22" x14ac:dyDescent="0.25">
      <c r="U445" s="250"/>
      <c r="V445"/>
    </row>
    <row r="446" spans="21:22" x14ac:dyDescent="0.25">
      <c r="U446" s="250"/>
      <c r="V446"/>
    </row>
    <row r="447" spans="21:22" x14ac:dyDescent="0.25">
      <c r="U447" s="250"/>
      <c r="V447"/>
    </row>
    <row r="448" spans="21:22" x14ac:dyDescent="0.25">
      <c r="U448" s="250"/>
      <c r="V448"/>
    </row>
    <row r="449" spans="21:22" x14ac:dyDescent="0.25">
      <c r="U449" s="250"/>
      <c r="V449"/>
    </row>
    <row r="450" spans="21:22" x14ac:dyDescent="0.25">
      <c r="U450" s="250"/>
      <c r="V450"/>
    </row>
    <row r="451" spans="21:22" x14ac:dyDescent="0.25">
      <c r="U451" s="250"/>
      <c r="V451"/>
    </row>
    <row r="452" spans="21:22" x14ac:dyDescent="0.25">
      <c r="U452" s="250"/>
      <c r="V452"/>
    </row>
    <row r="453" spans="21:22" x14ac:dyDescent="0.25">
      <c r="U453" s="250"/>
      <c r="V453"/>
    </row>
    <row r="454" spans="21:22" x14ac:dyDescent="0.25">
      <c r="U454" s="250"/>
      <c r="V454"/>
    </row>
    <row r="455" spans="21:22" x14ac:dyDescent="0.25">
      <c r="U455" s="250"/>
      <c r="V455"/>
    </row>
    <row r="456" spans="21:22" x14ac:dyDescent="0.25">
      <c r="U456" s="250"/>
      <c r="V456"/>
    </row>
    <row r="457" spans="21:22" x14ac:dyDescent="0.25">
      <c r="U457" s="250"/>
      <c r="V457"/>
    </row>
    <row r="458" spans="21:22" x14ac:dyDescent="0.25">
      <c r="U458" s="250"/>
      <c r="V458"/>
    </row>
    <row r="459" spans="21:22" x14ac:dyDescent="0.25">
      <c r="U459" s="250"/>
      <c r="V459"/>
    </row>
    <row r="460" spans="21:22" x14ac:dyDescent="0.25">
      <c r="U460" s="250"/>
      <c r="V460"/>
    </row>
    <row r="461" spans="21:22" x14ac:dyDescent="0.25">
      <c r="U461" s="250"/>
      <c r="V461"/>
    </row>
    <row r="462" spans="21:22" x14ac:dyDescent="0.25">
      <c r="U462" s="250"/>
      <c r="V462"/>
    </row>
    <row r="463" spans="21:22" x14ac:dyDescent="0.25">
      <c r="U463" s="250"/>
      <c r="V463"/>
    </row>
    <row r="464" spans="21:22" x14ac:dyDescent="0.25">
      <c r="U464" s="250"/>
      <c r="V464"/>
    </row>
    <row r="465" spans="21:22" x14ac:dyDescent="0.25">
      <c r="U465" s="250"/>
      <c r="V465"/>
    </row>
    <row r="466" spans="21:22" x14ac:dyDescent="0.25">
      <c r="U466" s="250"/>
      <c r="V466"/>
    </row>
    <row r="467" spans="21:22" x14ac:dyDescent="0.25">
      <c r="U467" s="250"/>
      <c r="V467"/>
    </row>
    <row r="468" spans="21:22" x14ac:dyDescent="0.25">
      <c r="U468" s="250"/>
      <c r="V468"/>
    </row>
    <row r="469" spans="21:22" x14ac:dyDescent="0.25">
      <c r="U469" s="250"/>
      <c r="V469"/>
    </row>
    <row r="470" spans="21:22" x14ac:dyDescent="0.25">
      <c r="U470" s="250"/>
      <c r="V470"/>
    </row>
    <row r="471" spans="21:22" x14ac:dyDescent="0.25">
      <c r="U471" s="250"/>
      <c r="V471"/>
    </row>
    <row r="472" spans="21:22" x14ac:dyDescent="0.25">
      <c r="U472" s="250"/>
      <c r="V472"/>
    </row>
    <row r="473" spans="21:22" x14ac:dyDescent="0.25">
      <c r="U473" s="250"/>
      <c r="V473"/>
    </row>
    <row r="474" spans="21:22" x14ac:dyDescent="0.25">
      <c r="U474" s="250"/>
      <c r="V474"/>
    </row>
    <row r="475" spans="21:22" x14ac:dyDescent="0.25">
      <c r="U475" s="250"/>
      <c r="V475"/>
    </row>
    <row r="476" spans="21:22" x14ac:dyDescent="0.25">
      <c r="U476" s="250"/>
      <c r="V476"/>
    </row>
    <row r="477" spans="21:22" x14ac:dyDescent="0.25">
      <c r="U477" s="250"/>
      <c r="V477"/>
    </row>
    <row r="478" spans="21:22" x14ac:dyDescent="0.25">
      <c r="U478" s="250"/>
      <c r="V478"/>
    </row>
    <row r="479" spans="21:22" x14ac:dyDescent="0.25">
      <c r="U479" s="250"/>
      <c r="V479"/>
    </row>
    <row r="480" spans="21:22" x14ac:dyDescent="0.25">
      <c r="U480" s="250"/>
      <c r="V480"/>
    </row>
    <row r="481" spans="21:22" x14ac:dyDescent="0.25">
      <c r="U481" s="250"/>
      <c r="V481"/>
    </row>
    <row r="482" spans="21:22" x14ac:dyDescent="0.25">
      <c r="U482" s="250"/>
      <c r="V482"/>
    </row>
    <row r="483" spans="21:22" x14ac:dyDescent="0.25">
      <c r="U483" s="250"/>
      <c r="V483"/>
    </row>
    <row r="484" spans="21:22" x14ac:dyDescent="0.25">
      <c r="U484" s="250"/>
      <c r="V484"/>
    </row>
    <row r="485" spans="21:22" x14ac:dyDescent="0.25">
      <c r="U485" s="250"/>
      <c r="V485"/>
    </row>
    <row r="486" spans="21:22" x14ac:dyDescent="0.25">
      <c r="U486" s="250"/>
      <c r="V486"/>
    </row>
    <row r="487" spans="21:22" x14ac:dyDescent="0.25">
      <c r="U487" s="250"/>
      <c r="V487"/>
    </row>
    <row r="488" spans="21:22" x14ac:dyDescent="0.25">
      <c r="U488" s="250"/>
      <c r="V488"/>
    </row>
    <row r="489" spans="21:22" x14ac:dyDescent="0.25">
      <c r="U489" s="250"/>
      <c r="V489"/>
    </row>
    <row r="490" spans="21:22" x14ac:dyDescent="0.25">
      <c r="U490" s="250"/>
      <c r="V490"/>
    </row>
    <row r="491" spans="21:22" x14ac:dyDescent="0.25">
      <c r="U491" s="250"/>
      <c r="V491"/>
    </row>
    <row r="492" spans="21:22" x14ac:dyDescent="0.25">
      <c r="U492" s="250"/>
      <c r="V492"/>
    </row>
    <row r="493" spans="21:22" x14ac:dyDescent="0.25">
      <c r="U493" s="250"/>
      <c r="V493"/>
    </row>
    <row r="494" spans="21:22" x14ac:dyDescent="0.25">
      <c r="U494" s="250"/>
      <c r="V494"/>
    </row>
    <row r="495" spans="21:22" x14ac:dyDescent="0.25">
      <c r="U495" s="250"/>
      <c r="V495"/>
    </row>
    <row r="496" spans="21:22" x14ac:dyDescent="0.25">
      <c r="U496" s="250"/>
      <c r="V496"/>
    </row>
    <row r="497" spans="21:22" x14ac:dyDescent="0.25">
      <c r="U497" s="250"/>
      <c r="V497"/>
    </row>
    <row r="498" spans="21:22" x14ac:dyDescent="0.25">
      <c r="U498" s="250"/>
      <c r="V498"/>
    </row>
    <row r="499" spans="21:22" x14ac:dyDescent="0.25">
      <c r="U499" s="250"/>
      <c r="V499"/>
    </row>
    <row r="500" spans="21:22" x14ac:dyDescent="0.25">
      <c r="U500" s="250"/>
      <c r="V500"/>
    </row>
    <row r="501" spans="21:22" x14ac:dyDescent="0.25">
      <c r="U501" s="250"/>
      <c r="V501"/>
    </row>
    <row r="502" spans="21:22" x14ac:dyDescent="0.25">
      <c r="U502" s="250"/>
      <c r="V502"/>
    </row>
    <row r="503" spans="21:22" x14ac:dyDescent="0.25">
      <c r="U503" s="250"/>
      <c r="V503"/>
    </row>
    <row r="504" spans="21:22" x14ac:dyDescent="0.25">
      <c r="U504" s="250"/>
      <c r="V504"/>
    </row>
    <row r="505" spans="21:22" x14ac:dyDescent="0.25">
      <c r="U505" s="250"/>
      <c r="V505"/>
    </row>
    <row r="506" spans="21:22" x14ac:dyDescent="0.25">
      <c r="U506" s="250"/>
      <c r="V506"/>
    </row>
    <row r="507" spans="21:22" x14ac:dyDescent="0.25">
      <c r="U507" s="250"/>
      <c r="V507"/>
    </row>
    <row r="508" spans="21:22" x14ac:dyDescent="0.25">
      <c r="U508" s="250"/>
      <c r="V508"/>
    </row>
    <row r="509" spans="21:22" x14ac:dyDescent="0.25">
      <c r="U509" s="250"/>
      <c r="V509"/>
    </row>
    <row r="510" spans="21:22" x14ac:dyDescent="0.25">
      <c r="U510" s="250"/>
      <c r="V510"/>
    </row>
    <row r="511" spans="21:22" x14ac:dyDescent="0.25">
      <c r="U511" s="250"/>
      <c r="V511"/>
    </row>
    <row r="512" spans="21:22" x14ac:dyDescent="0.25">
      <c r="U512" s="250"/>
      <c r="V512"/>
    </row>
    <row r="513" spans="21:22" x14ac:dyDescent="0.25">
      <c r="U513" s="250"/>
      <c r="V513"/>
    </row>
    <row r="514" spans="21:22" x14ac:dyDescent="0.25">
      <c r="U514" s="250"/>
      <c r="V514"/>
    </row>
    <row r="515" spans="21:22" x14ac:dyDescent="0.25">
      <c r="U515" s="250"/>
      <c r="V515"/>
    </row>
    <row r="516" spans="21:22" x14ac:dyDescent="0.25">
      <c r="U516" s="250"/>
      <c r="V516"/>
    </row>
    <row r="517" spans="21:22" x14ac:dyDescent="0.25">
      <c r="U517" s="250"/>
      <c r="V517"/>
    </row>
    <row r="518" spans="21:22" x14ac:dyDescent="0.25">
      <c r="U518" s="250"/>
      <c r="V518"/>
    </row>
    <row r="519" spans="21:22" x14ac:dyDescent="0.25">
      <c r="U519" s="250"/>
      <c r="V519"/>
    </row>
    <row r="520" spans="21:22" x14ac:dyDescent="0.25">
      <c r="U520" s="250"/>
      <c r="V520"/>
    </row>
    <row r="521" spans="21:22" x14ac:dyDescent="0.25">
      <c r="U521" s="250"/>
      <c r="V521"/>
    </row>
    <row r="522" spans="21:22" x14ac:dyDescent="0.25">
      <c r="U522" s="250"/>
      <c r="V522"/>
    </row>
    <row r="523" spans="21:22" x14ac:dyDescent="0.25">
      <c r="U523" s="250"/>
      <c r="V523"/>
    </row>
    <row r="524" spans="21:22" x14ac:dyDescent="0.25">
      <c r="U524" s="250"/>
      <c r="V524"/>
    </row>
    <row r="525" spans="21:22" x14ac:dyDescent="0.25">
      <c r="U525" s="250"/>
      <c r="V525"/>
    </row>
    <row r="526" spans="21:22" x14ac:dyDescent="0.25">
      <c r="U526" s="250"/>
      <c r="V526"/>
    </row>
    <row r="527" spans="21:22" x14ac:dyDescent="0.25">
      <c r="U527" s="250"/>
      <c r="V527"/>
    </row>
    <row r="528" spans="21:22" x14ac:dyDescent="0.25">
      <c r="U528" s="250"/>
      <c r="V528"/>
    </row>
    <row r="529" spans="21:22" x14ac:dyDescent="0.25">
      <c r="U529" s="250"/>
      <c r="V529"/>
    </row>
    <row r="530" spans="21:22" x14ac:dyDescent="0.25">
      <c r="U530" s="250"/>
      <c r="V530"/>
    </row>
    <row r="531" spans="21:22" x14ac:dyDescent="0.25">
      <c r="U531" s="250"/>
      <c r="V531"/>
    </row>
    <row r="532" spans="21:22" x14ac:dyDescent="0.25">
      <c r="U532" s="250"/>
      <c r="V532"/>
    </row>
    <row r="533" spans="21:22" x14ac:dyDescent="0.25">
      <c r="U533" s="250"/>
      <c r="V533"/>
    </row>
    <row r="534" spans="21:22" x14ac:dyDescent="0.25">
      <c r="U534" s="250"/>
      <c r="V534"/>
    </row>
    <row r="535" spans="21:22" x14ac:dyDescent="0.25">
      <c r="U535" s="250"/>
      <c r="V535"/>
    </row>
    <row r="536" spans="21:22" x14ac:dyDescent="0.25">
      <c r="U536" s="250"/>
      <c r="V536"/>
    </row>
    <row r="537" spans="21:22" x14ac:dyDescent="0.25">
      <c r="U537" s="250"/>
      <c r="V537"/>
    </row>
    <row r="538" spans="21:22" x14ac:dyDescent="0.25">
      <c r="U538" s="250"/>
      <c r="V538"/>
    </row>
    <row r="539" spans="21:22" x14ac:dyDescent="0.25">
      <c r="U539" s="250"/>
      <c r="V539"/>
    </row>
    <row r="540" spans="21:22" x14ac:dyDescent="0.25">
      <c r="U540" s="250"/>
      <c r="V540"/>
    </row>
    <row r="541" spans="21:22" x14ac:dyDescent="0.25">
      <c r="U541" s="250"/>
      <c r="V541"/>
    </row>
    <row r="542" spans="21:22" x14ac:dyDescent="0.25">
      <c r="U542" s="250"/>
      <c r="V542"/>
    </row>
    <row r="543" spans="21:22" x14ac:dyDescent="0.25">
      <c r="U543" s="250"/>
      <c r="V543"/>
    </row>
    <row r="544" spans="21:22" x14ac:dyDescent="0.25">
      <c r="U544" s="250"/>
      <c r="V544"/>
    </row>
    <row r="545" spans="21:22" x14ac:dyDescent="0.25">
      <c r="U545" s="250"/>
      <c r="V545"/>
    </row>
    <row r="546" spans="21:22" x14ac:dyDescent="0.25">
      <c r="U546" s="250"/>
      <c r="V546"/>
    </row>
    <row r="547" spans="21:22" x14ac:dyDescent="0.25">
      <c r="U547" s="250"/>
      <c r="V547"/>
    </row>
    <row r="548" spans="21:22" x14ac:dyDescent="0.25">
      <c r="U548" s="250"/>
      <c r="V548"/>
    </row>
    <row r="549" spans="21:22" x14ac:dyDescent="0.25">
      <c r="U549" s="250"/>
      <c r="V549"/>
    </row>
    <row r="550" spans="21:22" x14ac:dyDescent="0.25">
      <c r="U550" s="250"/>
      <c r="V550"/>
    </row>
    <row r="551" spans="21:22" x14ac:dyDescent="0.25">
      <c r="U551" s="250"/>
      <c r="V551"/>
    </row>
    <row r="552" spans="21:22" x14ac:dyDescent="0.25">
      <c r="U552" s="250"/>
      <c r="V552"/>
    </row>
    <row r="553" spans="21:22" x14ac:dyDescent="0.25">
      <c r="U553" s="250"/>
      <c r="V553"/>
    </row>
    <row r="554" spans="21:22" x14ac:dyDescent="0.25">
      <c r="U554" s="250"/>
      <c r="V554"/>
    </row>
    <row r="555" spans="21:22" x14ac:dyDescent="0.25">
      <c r="U555" s="250"/>
      <c r="V555"/>
    </row>
    <row r="556" spans="21:22" x14ac:dyDescent="0.25">
      <c r="U556" s="250"/>
      <c r="V556"/>
    </row>
    <row r="557" spans="21:22" x14ac:dyDescent="0.25">
      <c r="U557" s="250"/>
      <c r="V557"/>
    </row>
    <row r="558" spans="21:22" x14ac:dyDescent="0.25">
      <c r="U558" s="250"/>
      <c r="V558"/>
    </row>
    <row r="559" spans="21:22" x14ac:dyDescent="0.25">
      <c r="U559" s="250"/>
      <c r="V559"/>
    </row>
    <row r="560" spans="21:22" x14ac:dyDescent="0.25">
      <c r="U560" s="250"/>
      <c r="V560"/>
    </row>
    <row r="561" spans="21:22" x14ac:dyDescent="0.25">
      <c r="U561" s="250"/>
      <c r="V561"/>
    </row>
    <row r="562" spans="21:22" x14ac:dyDescent="0.25">
      <c r="U562" s="250"/>
      <c r="V562"/>
    </row>
    <row r="563" spans="21:22" x14ac:dyDescent="0.25">
      <c r="U563" s="250"/>
      <c r="V563"/>
    </row>
    <row r="564" spans="21:22" x14ac:dyDescent="0.25">
      <c r="U564" s="250"/>
      <c r="V564"/>
    </row>
    <row r="565" spans="21:22" x14ac:dyDescent="0.25">
      <c r="U565" s="250"/>
      <c r="V565"/>
    </row>
    <row r="566" spans="21:22" x14ac:dyDescent="0.25">
      <c r="U566" s="250"/>
      <c r="V566"/>
    </row>
    <row r="567" spans="21:22" x14ac:dyDescent="0.25">
      <c r="U567" s="250"/>
      <c r="V567"/>
    </row>
    <row r="568" spans="21:22" x14ac:dyDescent="0.25">
      <c r="U568" s="250"/>
      <c r="V568"/>
    </row>
    <row r="569" spans="21:22" x14ac:dyDescent="0.25">
      <c r="U569" s="250"/>
      <c r="V569"/>
    </row>
    <row r="570" spans="21:22" x14ac:dyDescent="0.25">
      <c r="U570" s="250"/>
      <c r="V570"/>
    </row>
    <row r="571" spans="21:22" x14ac:dyDescent="0.25">
      <c r="U571" s="250"/>
      <c r="V571"/>
    </row>
    <row r="572" spans="21:22" x14ac:dyDescent="0.25">
      <c r="U572" s="250"/>
      <c r="V572"/>
    </row>
    <row r="573" spans="21:22" x14ac:dyDescent="0.25">
      <c r="U573" s="250"/>
      <c r="V573"/>
    </row>
    <row r="574" spans="21:22" x14ac:dyDescent="0.25">
      <c r="U574" s="250"/>
      <c r="V574"/>
    </row>
    <row r="575" spans="21:22" x14ac:dyDescent="0.25">
      <c r="U575" s="250"/>
      <c r="V575"/>
    </row>
    <row r="576" spans="21:22" x14ac:dyDescent="0.25">
      <c r="U576" s="250"/>
      <c r="V576"/>
    </row>
    <row r="577" spans="21:22" x14ac:dyDescent="0.25">
      <c r="U577" s="250"/>
      <c r="V577"/>
    </row>
    <row r="578" spans="21:22" x14ac:dyDescent="0.25">
      <c r="U578" s="250"/>
      <c r="V578"/>
    </row>
    <row r="579" spans="21:22" x14ac:dyDescent="0.25">
      <c r="U579" s="250"/>
      <c r="V579"/>
    </row>
    <row r="580" spans="21:22" x14ac:dyDescent="0.25">
      <c r="U580" s="250"/>
      <c r="V580"/>
    </row>
    <row r="581" spans="21:22" x14ac:dyDescent="0.25">
      <c r="U581" s="250"/>
      <c r="V581"/>
    </row>
    <row r="582" spans="21:22" x14ac:dyDescent="0.25">
      <c r="U582" s="250"/>
      <c r="V582"/>
    </row>
    <row r="583" spans="21:22" x14ac:dyDescent="0.25">
      <c r="U583" s="250"/>
      <c r="V583"/>
    </row>
    <row r="584" spans="21:22" x14ac:dyDescent="0.25">
      <c r="U584" s="250"/>
      <c r="V584"/>
    </row>
    <row r="585" spans="21:22" x14ac:dyDescent="0.25">
      <c r="U585" s="250"/>
      <c r="V585"/>
    </row>
    <row r="586" spans="21:22" x14ac:dyDescent="0.25">
      <c r="U586" s="250"/>
      <c r="V586"/>
    </row>
    <row r="587" spans="21:22" x14ac:dyDescent="0.25">
      <c r="U587" s="250"/>
      <c r="V587"/>
    </row>
    <row r="588" spans="21:22" x14ac:dyDescent="0.25">
      <c r="U588" s="250"/>
      <c r="V588"/>
    </row>
    <row r="589" spans="21:22" x14ac:dyDescent="0.25">
      <c r="U589" s="250"/>
      <c r="V589"/>
    </row>
    <row r="590" spans="21:22" x14ac:dyDescent="0.25">
      <c r="U590" s="250"/>
      <c r="V590"/>
    </row>
    <row r="591" spans="21:22" x14ac:dyDescent="0.25">
      <c r="U591" s="250"/>
      <c r="V591"/>
    </row>
    <row r="592" spans="21:22" x14ac:dyDescent="0.25">
      <c r="U592" s="250"/>
      <c r="V592"/>
    </row>
    <row r="593" spans="21:22" x14ac:dyDescent="0.25">
      <c r="U593" s="250"/>
      <c r="V593"/>
    </row>
    <row r="594" spans="21:22" x14ac:dyDescent="0.25">
      <c r="U594" s="250"/>
      <c r="V594"/>
    </row>
    <row r="595" spans="21:22" x14ac:dyDescent="0.25">
      <c r="U595" s="250"/>
      <c r="V595"/>
    </row>
    <row r="596" spans="21:22" x14ac:dyDescent="0.25">
      <c r="U596" s="250"/>
      <c r="V596"/>
    </row>
    <row r="597" spans="21:22" x14ac:dyDescent="0.25">
      <c r="U597" s="250"/>
      <c r="V597"/>
    </row>
    <row r="598" spans="21:22" x14ac:dyDescent="0.25">
      <c r="U598" s="250"/>
      <c r="V598"/>
    </row>
    <row r="599" spans="21:22" x14ac:dyDescent="0.25">
      <c r="U599" s="250"/>
      <c r="V599"/>
    </row>
    <row r="600" spans="21:22" x14ac:dyDescent="0.25">
      <c r="U600" s="250"/>
      <c r="V600"/>
    </row>
    <row r="601" spans="21:22" x14ac:dyDescent="0.25">
      <c r="U601" s="250"/>
      <c r="V601"/>
    </row>
    <row r="602" spans="21:22" x14ac:dyDescent="0.25">
      <c r="U602" s="250"/>
      <c r="V602"/>
    </row>
    <row r="603" spans="21:22" x14ac:dyDescent="0.25">
      <c r="U603" s="250"/>
      <c r="V603"/>
    </row>
    <row r="604" spans="21:22" x14ac:dyDescent="0.25">
      <c r="U604" s="250"/>
      <c r="V604"/>
    </row>
    <row r="605" spans="21:22" x14ac:dyDescent="0.25">
      <c r="U605" s="250"/>
      <c r="V605"/>
    </row>
    <row r="606" spans="21:22" x14ac:dyDescent="0.25">
      <c r="U606" s="250"/>
      <c r="V606"/>
    </row>
    <row r="607" spans="21:22" x14ac:dyDescent="0.25">
      <c r="U607" s="250"/>
      <c r="V607"/>
    </row>
    <row r="608" spans="21:22" x14ac:dyDescent="0.25">
      <c r="U608" s="250"/>
      <c r="V608"/>
    </row>
    <row r="609" spans="21:22" x14ac:dyDescent="0.25">
      <c r="U609" s="250"/>
      <c r="V609"/>
    </row>
    <row r="610" spans="21:22" x14ac:dyDescent="0.25">
      <c r="U610" s="250"/>
      <c r="V610"/>
    </row>
    <row r="611" spans="21:22" x14ac:dyDescent="0.25">
      <c r="U611" s="250"/>
      <c r="V611"/>
    </row>
    <row r="612" spans="21:22" x14ac:dyDescent="0.25">
      <c r="U612" s="250"/>
      <c r="V612"/>
    </row>
    <row r="613" spans="21:22" x14ac:dyDescent="0.25">
      <c r="U613" s="250"/>
      <c r="V613"/>
    </row>
    <row r="614" spans="21:22" x14ac:dyDescent="0.25">
      <c r="U614" s="250"/>
      <c r="V614"/>
    </row>
    <row r="615" spans="21:22" x14ac:dyDescent="0.25">
      <c r="U615" s="250"/>
      <c r="V615"/>
    </row>
    <row r="616" spans="21:22" x14ac:dyDescent="0.25">
      <c r="U616" s="250"/>
      <c r="V616"/>
    </row>
    <row r="617" spans="21:22" x14ac:dyDescent="0.25">
      <c r="U617" s="250"/>
      <c r="V617"/>
    </row>
    <row r="618" spans="21:22" x14ac:dyDescent="0.25">
      <c r="U618" s="250"/>
      <c r="V618"/>
    </row>
    <row r="619" spans="21:22" x14ac:dyDescent="0.25">
      <c r="U619" s="250"/>
      <c r="V619"/>
    </row>
    <row r="620" spans="21:22" x14ac:dyDescent="0.25">
      <c r="U620" s="250"/>
      <c r="V620"/>
    </row>
    <row r="621" spans="21:22" x14ac:dyDescent="0.25">
      <c r="U621" s="250"/>
      <c r="V621"/>
    </row>
    <row r="622" spans="21:22" x14ac:dyDescent="0.25">
      <c r="U622" s="250"/>
      <c r="V622"/>
    </row>
    <row r="623" spans="21:22" x14ac:dyDescent="0.25">
      <c r="U623" s="250"/>
      <c r="V623"/>
    </row>
    <row r="624" spans="21:22" x14ac:dyDescent="0.25">
      <c r="U624" s="250"/>
      <c r="V624"/>
    </row>
    <row r="625" spans="21:22" x14ac:dyDescent="0.25">
      <c r="U625" s="250"/>
      <c r="V625"/>
    </row>
    <row r="626" spans="21:22" x14ac:dyDescent="0.25">
      <c r="U626" s="250"/>
      <c r="V626"/>
    </row>
    <row r="627" spans="21:22" x14ac:dyDescent="0.25">
      <c r="U627" s="250"/>
      <c r="V627"/>
    </row>
    <row r="628" spans="21:22" x14ac:dyDescent="0.25">
      <c r="U628" s="250"/>
      <c r="V628"/>
    </row>
    <row r="629" spans="21:22" x14ac:dyDescent="0.25">
      <c r="U629" s="250"/>
      <c r="V629"/>
    </row>
    <row r="630" spans="21:22" x14ac:dyDescent="0.25">
      <c r="U630" s="250"/>
      <c r="V630"/>
    </row>
    <row r="631" spans="21:22" x14ac:dyDescent="0.25">
      <c r="U631" s="250"/>
      <c r="V631"/>
    </row>
    <row r="632" spans="21:22" x14ac:dyDescent="0.25">
      <c r="U632" s="250"/>
      <c r="V632"/>
    </row>
    <row r="633" spans="21:22" x14ac:dyDescent="0.25">
      <c r="U633" s="250"/>
      <c r="V633"/>
    </row>
    <row r="634" spans="21:22" x14ac:dyDescent="0.25">
      <c r="U634" s="250"/>
      <c r="V634"/>
    </row>
    <row r="635" spans="21:22" x14ac:dyDescent="0.25">
      <c r="U635" s="250"/>
      <c r="V635"/>
    </row>
    <row r="636" spans="21:22" x14ac:dyDescent="0.25">
      <c r="U636" s="250"/>
      <c r="V636"/>
    </row>
    <row r="637" spans="21:22" x14ac:dyDescent="0.25">
      <c r="U637" s="250"/>
      <c r="V637"/>
    </row>
    <row r="638" spans="21:22" x14ac:dyDescent="0.25">
      <c r="U638" s="250"/>
      <c r="V638"/>
    </row>
    <row r="639" spans="21:22" x14ac:dyDescent="0.25">
      <c r="U639" s="250"/>
      <c r="V639"/>
    </row>
    <row r="640" spans="21:22" x14ac:dyDescent="0.25">
      <c r="U640" s="250"/>
      <c r="V640"/>
    </row>
    <row r="641" spans="21:22" x14ac:dyDescent="0.25">
      <c r="U641" s="250"/>
      <c r="V641"/>
    </row>
    <row r="642" spans="21:22" x14ac:dyDescent="0.25">
      <c r="U642" s="250"/>
      <c r="V642"/>
    </row>
    <row r="643" spans="21:22" x14ac:dyDescent="0.25">
      <c r="U643" s="250"/>
      <c r="V643"/>
    </row>
    <row r="644" spans="21:22" x14ac:dyDescent="0.25">
      <c r="U644" s="250"/>
      <c r="V644"/>
    </row>
    <row r="645" spans="21:22" x14ac:dyDescent="0.25">
      <c r="U645" s="250"/>
      <c r="V645"/>
    </row>
    <row r="646" spans="21:22" x14ac:dyDescent="0.25">
      <c r="U646" s="250"/>
      <c r="V646"/>
    </row>
    <row r="647" spans="21:22" x14ac:dyDescent="0.25">
      <c r="U647" s="250"/>
      <c r="V647"/>
    </row>
    <row r="648" spans="21:22" x14ac:dyDescent="0.25">
      <c r="U648" s="250"/>
      <c r="V648"/>
    </row>
    <row r="649" spans="21:22" x14ac:dyDescent="0.25">
      <c r="U649" s="250"/>
      <c r="V649"/>
    </row>
    <row r="650" spans="21:22" x14ac:dyDescent="0.25">
      <c r="U650" s="250"/>
      <c r="V650"/>
    </row>
    <row r="651" spans="21:22" x14ac:dyDescent="0.25">
      <c r="U651" s="250"/>
      <c r="V651"/>
    </row>
    <row r="652" spans="21:22" x14ac:dyDescent="0.25">
      <c r="U652" s="250"/>
    </row>
    <row r="653" spans="21:22" x14ac:dyDescent="0.25">
      <c r="U653" s="250"/>
    </row>
    <row r="654" spans="21:22" x14ac:dyDescent="0.25">
      <c r="U654" s="250"/>
    </row>
    <row r="655" spans="21:22" x14ac:dyDescent="0.25">
      <c r="U655" s="250"/>
    </row>
    <row r="656" spans="21:22" x14ac:dyDescent="0.25">
      <c r="U656" s="250"/>
    </row>
    <row r="657" spans="21:21" x14ac:dyDescent="0.25">
      <c r="U657" s="250"/>
    </row>
    <row r="658" spans="21:21" x14ac:dyDescent="0.25">
      <c r="U658" s="250"/>
    </row>
    <row r="659" spans="21:21" x14ac:dyDescent="0.25">
      <c r="U659" s="250"/>
    </row>
  </sheetData>
  <mergeCells count="2">
    <mergeCell ref="A1:V1"/>
    <mergeCell ref="B292:V29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Chart 2</vt:lpstr>
      <vt:lpstr>Hospital's Need List for 1398</vt:lpstr>
      <vt:lpstr>Print</vt:lpstr>
      <vt:lpstr>Print!Print_Titles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akbar n</dc:creator>
  <cp:lastModifiedBy>MoPH-PC</cp:lastModifiedBy>
  <cp:lastPrinted>2021-10-31T07:16:16Z</cp:lastPrinted>
  <dcterms:created xsi:type="dcterms:W3CDTF">2012-04-10T20:24:48Z</dcterms:created>
  <dcterms:modified xsi:type="dcterms:W3CDTF">2022-01-17T04:53:41Z</dcterms:modified>
</cp:coreProperties>
</file>